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140"/>
  </bookViews>
  <sheets>
    <sheet name="กวค." sheetId="5" r:id="rId1"/>
    <sheet name="กพพ." sheetId="4" r:id="rId2"/>
    <sheet name="กพช." sheetId="8" r:id="rId3"/>
    <sheet name="กพส." sheetId="9" r:id="rId4"/>
    <sheet name="กกอ." sheetId="10" r:id="rId5"/>
    <sheet name="กสอ." sheetId="11" r:id="rId6"/>
    <sheet name="กถผ." sheetId="7" r:id="rId7"/>
    <sheet name="กพบ." sheetId="13" r:id="rId8"/>
    <sheet name="กยผ." sheetId="6" r:id="rId9"/>
    <sheet name="ศทส." sheetId="12" r:id="rId10"/>
    <sheet name="สล." sheetId="14" r:id="rId11"/>
    <sheet name="กพร." sheetId="15" r:id="rId12"/>
    <sheet name="กตส." sheetId="16" r:id="rId13"/>
    <sheet name="Sheet3" sheetId="18" r:id="rId14"/>
    <sheet name="Sheet1" sheetId="17" r:id="rId15"/>
    <sheet name="Sheet2" sheetId="2" r:id="rId16"/>
  </sheets>
  <definedNames>
    <definedName name="_xlnm.Print_Titles" localSheetId="4">กกอ.!$4:$5</definedName>
    <definedName name="_xlnm.Print_Titles" localSheetId="7">กพบ.!$4:$5</definedName>
    <definedName name="_xlnm.Print_Titles" localSheetId="1">กพพ.!$4:$5</definedName>
    <definedName name="_xlnm.Print_Titles" localSheetId="11">กพร.!$4:$5</definedName>
    <definedName name="_xlnm.Print_Titles" localSheetId="0">กวค.!$4:$5</definedName>
    <definedName name="_xlnm.Print_Titles" localSheetId="5">กสอ.!$4:$5</definedName>
    <definedName name="_xlnm.Print_Titles" localSheetId="9">ศทส.!$4:$5</definedName>
    <definedName name="_xlnm.Print_Titles" localSheetId="10">สล.!$4:$5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2" l="1"/>
  <c r="C32" i="2"/>
  <c r="E32" i="2" l="1"/>
  <c r="D32" i="2"/>
  <c r="B32" i="2"/>
  <c r="F32" i="2" l="1"/>
  <c r="G32" i="2"/>
  <c r="F13" i="5" l="1"/>
  <c r="F11" i="15"/>
</calcChain>
</file>

<file path=xl/sharedStrings.xml><?xml version="1.0" encoding="utf-8"?>
<sst xmlns="http://schemas.openxmlformats.org/spreadsheetml/2006/main" count="506" uniqueCount="204">
  <si>
    <t>ตัวชี้วัด</t>
  </si>
  <si>
    <t>ผลการดำเนินงาน</t>
  </si>
  <si>
    <t>ค่าคะแนนที่ได้เทียบจากเป้าหมาย</t>
  </si>
  <si>
    <t>เป้าหมายขั้นต่ำ (50)</t>
  </si>
  <si>
    <t>เป้าหมายมาตรฐาน (75)</t>
  </si>
  <si>
    <t>เป้าหมายขั้นสูง (100)</t>
  </si>
  <si>
    <t>แบบฟอร์มรายงานผลปฏิบัติราชการตามคำรับรองการปฏิบัติราชการ</t>
  </si>
  <si>
    <t>ระดับความสำเร็จจัดทำ Rule Curve แล้วเสร็จ 50%</t>
  </si>
  <si>
    <t>2. ปริมาณพลังงานทดแทนที่ผลิตได้จากการดำเนินงานของกรมพัฒนาพลังงานทดแทนและอนุรักษ์พลังงานในปี 2562 (ktoe)</t>
  </si>
  <si>
    <t>3. การชี้แจงประเด็นสำคัญที่ทันต่อสถานการณ์ (ถ้ามี)</t>
  </si>
  <si>
    <t>6. ระดับการพัฒนาองค์การสู่การเป็นราชการ 4.0 (PMQA 4.0)</t>
  </si>
  <si>
    <t>หมายเหตุ</t>
  </si>
  <si>
    <t>กองพัฒนาพลังงานทดแทน</t>
  </si>
  <si>
    <t>ไม่มีการชี้แจงประเด็นข่าว</t>
  </si>
  <si>
    <t>รวมคะแนนเฉลี่ย</t>
  </si>
  <si>
    <t>กองวิจัย ค้นคว้าพลังงาน</t>
  </si>
  <si>
    <t>2. ความสำเร็จในการศึกษามาตรการที่เหมาะสมในการจูงใจให้ผู้ประกอบกิจการโรงไฟฟ้าพลังงานทดแทนเพิ่มค่าตัวประกอบการผลิตไฟฟ้า (plant Factor) ของโรงไฟฟ้าพลังงานทดแทน (ชีวมวล ก๊าซชีวภาพ และขยะ)</t>
  </si>
  <si>
    <t>6. ความสำเร็จในการจัดทำแผนการดำเนินการที่เกี่ยวกับโครงการอนุรักษ์พลังงานและการส่งเสริมพลังงานทดแทน</t>
  </si>
  <si>
    <t>7. ระดับการพัฒนาองค์การสู่การเป็นราชการ 4.0 (PMQA 4.0)</t>
  </si>
  <si>
    <t>เกณฑ์การประเมิน</t>
  </si>
  <si>
    <t>กองถ่ายทอดและเผยแพร่เทคโนโลยี</t>
  </si>
  <si>
    <t xml:space="preserve">2. การบูรณาการทำงานร่วมกันระหว่างหน่วยงานในพื้นที่ในการรณรงค์และเผยแพร่องค์ความรู้ด้านพลังงานทดแทนและอนุรักษ์พลังงาน </t>
  </si>
  <si>
    <t>กองพัฒนาเชื้อเพลิงชีวภาพ</t>
  </si>
  <si>
    <t>ทดสอบระบบฯ อย่างน้อย 6 แห่ง</t>
  </si>
  <si>
    <t>กองพัฒนาพลังงานแสงอาทิตย์</t>
  </si>
  <si>
    <t>กองกำกับและอนุรักษ์พลังงาน</t>
  </si>
  <si>
    <t xml:space="preserve">2. ปริมาณพลังงานที่ประหยัดได้จากการ
ดำเนินการจัดการพลังงานตามกฎหมายของ
โรงงานควบคุมและอาคารควบคุม (Ktoe)
</t>
  </si>
  <si>
    <t>กองส่งเสริมการอนุรักษ์พลังงาน</t>
  </si>
  <si>
    <t>2. ระดับความสำเร็จในการส่งเสริมการอนุรักษ์พลังงานในอาคารธุรกิจขนาดกลางและขนาดเล็ก</t>
  </si>
  <si>
    <t>3. ระดับความสำเร็จในการส่งเสริมการอนุรักษ์พลังงานในโรงงานอุตสาหกรรมขนาดกลางและขนาดเล็ก</t>
  </si>
  <si>
    <t>2. สัดส่วนการใช้พลังงานทดแทนต่อปริมาณการใช้พลังงานขั้นสุดท้ายทั้งหมดเพิ่มขึ้น (ร้อยละ)</t>
  </si>
  <si>
    <t>ศูนย์เทคโนโลยีสารสนเทศและการสื่อสาร</t>
  </si>
  <si>
    <t>กองพัฒนาทรัพยากรบุคคลด้านพลังงาน</t>
  </si>
  <si>
    <t>2.จำนวนผู้ผ่านการฝึกอบรมการพัฒนาบุคลากรภาคปฏิบัติด้านพลังงานทดแทน</t>
  </si>
  <si>
    <t>สำนักงานเลขานุการกรม</t>
  </si>
  <si>
    <t>2. มาตรการลด และคัดแยกขยะมูลฝอยในหน่วยงานภาครัฐ</t>
  </si>
  <si>
    <t>กองยุทธศาสตร์และแผนงาน</t>
  </si>
  <si>
    <t>2. ประสิทธิภาพการดำเนินงาน การจัดทำคำรับรองและประเมินการปฏิบัติราชการระดับหน่วยงาน ประจำปีงบประมาณ พ.ศ. 2562</t>
  </si>
  <si>
    <t>กลุ่มพัฒนาระบบบริหาร</t>
  </si>
  <si>
    <t>กลุ่มตรวจสอบภายใน</t>
  </si>
  <si>
    <t>รายงานผลการตรวจสอบ จำนวน 4 รายงาน</t>
  </si>
  <si>
    <t>รายงานผลการตรวจสอบ จำนวน 5 รายงาน</t>
  </si>
  <si>
    <t>2. รายงานผลการตรวจสอบพร้อมข้อเสนอแนะ (หากมี) เป็นไปตามระยะเวลาที่กรมบัญชีกลางกำหนด</t>
  </si>
  <si>
    <t>รายงานผลการตรวจสอบ จำนวน 5 รายงาน ภายในระยะเวลา 2 เดือน นับจากสิ้นสุดระยะเวลาตามแผนการตรวจสอบ</t>
  </si>
  <si>
    <t>2. การประสานสร้างความร่วมมือด้านพลังงานทดแทนและอนุรักษ์พลังงานในประเทศและระหว่างประเทศ</t>
  </si>
  <si>
    <t>พัฒนาระบบตรวจสอบการลงเวลาในรูปแบบ  Web application</t>
  </si>
  <si>
    <r>
      <rPr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สัดส่วนการใช้พลังงานทดแทนต่อปริมาณการใช้พลังงานขั้นสุดท้ายทั้งหมดเพิ่มขึ้น (ร้อยละ) </t>
    </r>
  </si>
  <si>
    <r>
      <rPr>
        <u/>
        <sz val="14"/>
        <color theme="1"/>
        <rFont val="TH SarabunPSK"/>
        <family val="2"/>
      </rPr>
      <t>Agenda Base</t>
    </r>
    <r>
      <rPr>
        <sz val="14"/>
        <color theme="1"/>
        <rFont val="TH SarabunPSK"/>
        <family val="2"/>
      </rPr>
      <t xml:space="preserve">
3. การชี้แจงประเด็นสำคัญที่ทันต่อสถานการณ์ (ถ้ามี)</t>
    </r>
  </si>
  <si>
    <r>
      <rPr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ความสำเร็จในการปรับปรุงคู่มือสำหรับประชาชนตาม พ.ร.บ. การอำนวยความสะดวก 
(การให้บริการตรวจสอบเพื่อออกหนังสือรับรองแหล่งกำเนิดถ่านหินสำหรับใช้ในการส่งถ่านหินออกไปนอกราชอาณาจักร)
</t>
    </r>
  </si>
  <si>
    <r>
      <rPr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5. ความสำเร็จในการศึกษาและจัดทำมาตรฐานประกอบการดำเนินงาน เช่น มาตรฐานของเชื้อเพลิงและความปลอดภัยในส่วนของการผลิตและการใช้พลังงานทดแทนและพลังงานทางเลือก รวมถึงการจัดตั้งตลาดกลาง และราคาอ้างอิงเชื้อเพลิงพลังงานทดแทน เป็นต้น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</si>
  <si>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สัดส่วนการใช้พลังงานทดแทนต่อปริมาณการใช้พลังงานขั้นสุดท้ายทั้งหมดเพิ่มขึ้น (ร้อยละ) </t>
    </r>
  </si>
  <si>
    <r>
      <rPr>
        <b/>
        <u/>
        <sz val="14"/>
        <color theme="1"/>
        <rFont val="TH SarabunPSK"/>
        <family val="2"/>
      </rPr>
      <t>Agenda Base</t>
    </r>
    <r>
      <rPr>
        <sz val="14"/>
        <color theme="1"/>
        <rFont val="TH SarabunPSK"/>
        <family val="2"/>
      </rPr>
      <t xml:space="preserve">
3. การชี้แจงประเด็นสำคัญที่ทันต่อสถานการณ์ (ถ้ามี)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</si>
  <si>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ความสำเร็จในการพัฒนาและจัดทำเกณฑ์ปฎิบัติการอ่างเก็บน้ำ (Rule Curve) เพื่อการบริหารจัดการโครงการไฟฟ้าพลังน้ำขนาดเล็กอย่างมีประสิทธิภาพ</t>
    </r>
  </si>
  <si>
    <r>
      <rPr>
        <b/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5. ความสำเร็จในการจัดทำแผนการดำเนินการที่เกี่ยวกับโครงการอนุรักษ์พลังงานและการส่งเสริมพลังงานทดแทน</t>
    </r>
  </si>
  <si>
    <r>
      <rPr>
        <b/>
        <u/>
        <sz val="14"/>
        <color rgb="FF000000"/>
        <rFont val="TH SarabunPSK"/>
        <family val="2"/>
      </rPr>
      <t>Agenda Base</t>
    </r>
    <r>
      <rPr>
        <sz val="14"/>
        <color rgb="FF000000"/>
        <rFont val="TH SarabunPSK"/>
        <family val="2"/>
      </rPr>
      <t xml:space="preserve">
2. ความสำเร็จในการปรับเป้าหมายปริมาณการใช้เชื้อเพลิงชีวภาพ (เอทานอลและไบโอดีเซล) ใน AEDP และ OIL Plan ตามหลักแนวคิดคณะกรรมการปฏิรูป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</si>
  <si>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คู่มือการขออนุญาตส่งออกเอทานอล</t>
    </r>
  </si>
  <si>
    <r>
      <rPr>
        <b/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5. ระดับการพัฒนาองค์การสู่การเป็นราชการ 4.0 (PMQA 4.0)</t>
    </r>
  </si>
  <si>
    <r>
      <rPr>
        <b/>
        <u/>
        <sz val="14"/>
        <color rgb="FF000000"/>
        <rFont val="TH SarabunPSK"/>
        <family val="2"/>
      </rPr>
      <t>Agenda Base</t>
    </r>
    <r>
      <rPr>
        <sz val="14"/>
        <color rgb="FF000000"/>
        <rFont val="TH SarabunPSK"/>
        <family val="2"/>
      </rPr>
      <t xml:space="preserve">
2. ความสำเร็จในการพัฒนาระบบติดตามข้อมูลการใช้งานและส่งข้อมูลทางไกล  ของระบบผลิตไฟฟ้าด้วยเซลล์แสงอาทิตย์สำหรับโรงพยาบาลส่งเสริมสุขภาพตำบล  ระบบสูบน้ำ และโรงเรียนชนบท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</si>
  <si>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ระดับความสำเร็จของการพัฒนาปรับปรุงระบบการให้บริการภายใต้โครงการสนับสนุนการติดตั้งระบบอบแห้งพลังงานแสงทิตย์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</si>
  <si>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สัดส่วนการใช้พลังงานขั้นสุดท้ายต่อผลิตภัณฑ์มวลรวมภายในประเทศลดลง (Energy Intensity) (หน่วย : ktoe/Billion Baht)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</si>
  <si>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คู่มือการตรวจสอบการออกแบบและก่อสร้างอาคารเพื่อการอนุรักษ์พลังงานสำหรับเจ้าพนักงานท้องถิ่น</t>
    </r>
  </si>
  <si>
    <r>
      <rPr>
        <b/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5. แผนการดำเนินโครงการอนุรักษ์พลังงาน 5 ปี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</si>
  <si>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5. การนำ IT มาใช้เพิ่มประสิทธิภาพในการให้บริการเรื่องฉลากประหยัดพลังงานประสิทธิภาพสูง (ตาม พ.ร.บ. การอำนวยความสะดวกฯ)</t>
    </r>
  </si>
  <si>
    <r>
      <rPr>
        <b/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6. แผนการดำเนินโครงการอนุรักษ์พลังงาน 5 ปี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</si>
  <si>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การดำเนินงานถ่ายทอดและเผยแพร่องค์ความรู้และการสร้างจิตสำนึกที่ดีด้านพลังงานทดแทนและอนุรักษ์พลังงาน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</si>
  <si>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จำนวนการพัฒนานวัตกรรมการให้บริการองค์ความรู้ด้านอนุรักษ์พลังงานและพลังงานทดแทนผ่านชุดสาธิต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</si>
  <si>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จำนวนผู้ผ่านการฝึกอบรมโครงการพัฒนาบุคลากรด้านพลังงานตามกฎหมาย เพื่อเป็นผู้รับผิดชอบด้านพลังงานสามัญ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</si>
  <si>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ความสำเร็จของการลดขั้นตอนและระยะเวลาการให้บริการในคู่มือสำหรับประชาชน สำหรับการแนะนำขั้นตอนการอบรมหลักสูตรด้านพลังงานของกองพัฒนาทรัพยากรบุคคลด้านพลังงาน</t>
    </r>
  </si>
  <si>
    <r>
      <rPr>
        <b/>
        <u/>
        <sz val="14"/>
        <color rgb="FF000000"/>
        <rFont val="TH SarabunPSK"/>
        <family val="2"/>
      </rPr>
      <t>Functional Base</t>
    </r>
    <r>
      <rPr>
        <sz val="14"/>
        <color rgb="FF000000"/>
        <rFont val="TH SarabunPSK"/>
        <family val="2"/>
      </rPr>
      <t xml:space="preserve">
1. การติดตามผลและจัดทำรายงานผลการดำเนินงานของ พพ. 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</si>
  <si>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ปรับปรุงระบบปฏิบัติงานงบประมาณกองทุนเพื่อส่งเสริมการอนุรักษ์พลังงานทางอิเล็กทรอนิกส์ของ พพ.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</si>
  <si>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ระดับความสำเร็จของการพัฒนาระบบตรวจสอบการลงเวลาปฏิบัติราชการแบบ Real Time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</si>
  <si>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ร้อยละความสำเร็จของการจัดซื้อจัดจ้างที่ลงนามในสัญญาทุกโครงการ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</si>
  <si>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คู่มือการจัดซื้อจัดจ้าง โดยวิธีเฉพาะเจาะจงวงเงินไม่เกิน 500,000 บาท ตาม พรบ.การจัดซื้อจัดจ้างและบริหารพัสดุภาครัฐ พ.ศ. 2560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</si>
  <si>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การประเมินส่วนราชการตามมาตรการปรับปรุงประสิทธิภาพในการปฏิบัติราชการ ประจำปีงบประมาณ พ.ศ. 2562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</si>
  <si>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ความสำเร็จของการจัดทำคู่มือ/ระเบียบปฏิบัติงาน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</si>
  <si>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การดำเนินงานตามแผนการตรวจสอบภายในประจำปี 2562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</si>
  <si>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การพัฒนางานตรวจสอบภายใน โดยการจัดทำ KM (คู่มือเกี่ยวกับงานตรวจสอบภายใน) จำนวน 1 เรื่อง</t>
    </r>
  </si>
  <si>
    <r>
      <rPr>
        <b/>
        <u/>
        <sz val="14"/>
        <color theme="1"/>
        <rFont val="TH SarabunPSK"/>
        <family val="2"/>
      </rPr>
      <t>Agenda Base</t>
    </r>
    <r>
      <rPr>
        <sz val="14"/>
        <color theme="1"/>
        <rFont val="TH SarabunPSK"/>
        <family val="2"/>
      </rPr>
      <t xml:space="preserve">
4. การชี้แจงประเด็นสำคัญที่ทันต่อสถานการณ์ (ถ้ามี)</t>
    </r>
  </si>
  <si>
    <t xml:space="preserve">17.20
(ณ มิ.ย.62)
</t>
  </si>
  <si>
    <t>วิเคราะห์ข้อมูลเชิงเทคนิคและเศรษฐศาสตร์ในการเพิ่มค่า Plant Factor</t>
  </si>
  <si>
    <t>จัดทำข้อเสนอแนะและมาตรการที่เหมาะสมในการเพิ่มค่า Plant Factor</t>
  </si>
  <si>
    <t>มาตรการที่เหมาะสมในการเพิ่มค่าตัวประกอบการผลิตไฟฟ้า (plant Factor) ของโรงไฟฟ้าพลังงานทดแทน (ชีวมวล ก๊าซชีวภาพ และขยะ)</t>
  </si>
  <si>
    <t>ออกหนังสือรับรองฯ ภายใน 7 วันทำการ</t>
  </si>
  <si>
    <t>ออกหนังสือรับรองฯ ภายใน 5 วันทำการ</t>
  </si>
  <si>
    <t>ออกหนังสือรับรองฯ ภายใน 4 วันทำการ</t>
  </si>
  <si>
    <t>รับฟังความคิดเห็นร่างแผน AEDP2018 แล้วเสร็จ</t>
  </si>
  <si>
    <t>ร่างแผน AEDP2018 ได้รับความเห็นชอบจากคณะกรรมการบริหารนโยบายพลังงาน (กบง.)</t>
  </si>
  <si>
    <t>ร่างแผน AEDP2018 ได้รับความเห็นชอบจากคณะกรรมการนโยบายพลังงานแห่งชาติ (กพช.)</t>
  </si>
  <si>
    <t>จัดทำแผนการพัฒนา</t>
  </si>
  <si>
    <t>ดำเนินการตามแผนแล้วเสร็จเฉลี่ยร้อยละ 50 ของแผนปี 2562</t>
  </si>
  <si>
    <t>ดำเนินการตามแผนแล้วเสร็จเฉลี่ยร้อยละ 100 ของแผนปี 2562</t>
  </si>
  <si>
    <t>จัดกลุ่มเป้าหมายตามรูปแบบการใช้เชื้อเพลิงพลังงานทดแทนแล้วเสร็จ</t>
  </si>
  <si>
    <t>ผลทดสอบคุณสมบัติเชื้อเพลิงพลังงานทดแทนของกลุ่มเป้าหมาย</t>
  </si>
  <si>
    <t xml:space="preserve">ร่างมาตรฐานเชื้อเพลิงชีวมวลไม้สับ 
ก๊าซชีวภาพ และขยะ (RDF)
</t>
  </si>
  <si>
    <t xml:space="preserve">ดำเนินการจัดกลุ่มเป้าหมายของเชื้อเพลิงพลังงานทดแทน ได้แก่ เชื้อเพลิงชีวมวลไม้สับ (ผู้ขาย 22 แห่ง, ผู้ชื้อ 22 แห่ง) เชื้อเพลิงก๊าซชีวภาพ (ผู้ชื้อและผู้ขาย 11 แห่ง จำแนกตามประเภทของเสีย) และเชื้อเพลิงขยะ (RDF) (ผู้ชื้อและผู้ขาย 9 แห่ง จำแนกตามประเภทอุตสาหกรรม) โดยได้ทดสอบคุณสมบัติและจัดทำร่างมาตรฐานเชื้อเพลิงพลังงานแล้วเสร็จ  และนำเสนอคณะทำงานวิชาการ เพื่อจัดทำร่างมาตรฐานเชื้อเพลิงชีงมวลไม้สับ ก๊าซชีวภาพ และขยะ (RDF) </t>
  </si>
  <si>
    <t>ระดับความสำเร็จจัดทำ Rule Curve แล้วเสร็จ 75%</t>
  </si>
  <si>
    <t>ระดับความสำเร็จจัดทำ Rule Curve แล้วเสร็จ 100%</t>
  </si>
  <si>
    <t xml:space="preserve">จัดรับฟังความคิดเห็นต่อ (ร่าง) แผนดังกล่าว ดังนี้
1. วันที่ 18 กรกฎาคม 2562 รับฟังความเห็นผู้มีส่วนได้ส่วนเสียจากภาคเอกชน
2. วันที่ 24 กรกฏาคม 2562 รับฟังความเห็นจากหน่วยงานภายในสังกัดกระทรวงพลังงาน
3. จัดสัมมนารับฟังความเห็น (Public hearing) 4 ภูมิภาคและภาคกลาง ดังนี้ 31 กรกฏาคม 2562 (จ.เชียงใหม่), 7 สิงหาคม 2562 (จ. สุราษฏร์ธานี), 15 สิงหาคม 2562 (จ. ขอนแก่น), 21 สิงหาคม 2562, (จ.ชลบุรี)
• 28 สิงหาคม 2562 ณ สโมสรทหารบก กทม.
</t>
  </si>
  <si>
    <t>(ร่าง) แผนการส่งเสริมการใช้เชื้อเพลิงชีวภาพ ปี 2580</t>
  </si>
  <si>
    <t>สำรวจและรับฟังความคิดเห็นของผู้มีส่วนเกี่ยวข้อง</t>
  </si>
  <si>
    <t>ปรับแก้ (ร่าง) แผนการส่งเสริมการใช้เชื้อเพลิงชีวภาพ ปี 2580 เพื่อเตรียมนำบรรจุใน AEDP และ OIL PLAN</t>
  </si>
  <si>
    <t>ทวนสอบข้อมูล และขั้นตอนในคู่มือแล้วเสร็จ</t>
  </si>
  <si>
    <t>นำคู่มือเผยแพร่ลงเว็บไซต์ พพ.</t>
  </si>
  <si>
    <t>จนท. กพช. รับทราบข้อปฏิบัติในการขออนุญาตส่งออกเอทนาอล ไม่น้อยกว่าร้อยละ 80</t>
  </si>
  <si>
    <t>ทดสอบการใช้งานรูปแบบการบริการใหม่</t>
  </si>
  <si>
    <t>พัฒนาและปรับปรุงรูปแบบการบริการใหม่</t>
  </si>
  <si>
    <t>จัดทำคู่มือการปฏิบัติงานการสมัครเข้าร่วมโครงการฯ ใหม่</t>
  </si>
  <si>
    <t>142.50 Ktoe</t>
  </si>
  <si>
    <t>213.75 Ktoe</t>
  </si>
  <si>
    <t>285 Ktoe</t>
  </si>
  <si>
    <t>จัดทำรายละเอียดเนื้อหาคู่มือการตรวจสอบการออกแบบและก่อสร้างอาคารฯแล้วเสร็จ 50 %</t>
  </si>
  <si>
    <t>จัดทำรายละเอียดเนื้อหาคู่มือการตรวจสอบการออกแบบและก่อสร้างอาคารฯแล้วเสร็จ 100 %</t>
  </si>
  <si>
    <t>คู่มือการตรวจสอบการออกแบบและก่อสร้างอาคารฯ แล้วเสร็จ และได้รับการเห็นชอบจาก อพพ. ให้นำไปใช้เผยแพร่</t>
  </si>
  <si>
    <t>ร่างแผนการดำเนินการโครงการอนุรักษ์พลังงาน 5 ปี และผ่านมติที่ประชุมระดับสำนัก</t>
  </si>
  <si>
    <t>ร่างแผนการดำเนินการโครงการอนุรักษ์พลังงาน 5 ปี และผ่านมติระดับอธิบดี</t>
  </si>
  <si>
    <t>นำแผนการดำเนินการโครงการอนุรักษ์พลังงาน 5 ปี จัดทำคำของบประมาณปี 2563</t>
  </si>
  <si>
    <t>สรุปผลการดำเนินงานมาตรการอนุรักษ์พลังงาน เข้าให้คำปรึกษาแล้ว 2 ครั้ง/แห่ง เกิดผลประหยัดรวมไม่น้อยกว่า 100 toe/ปี</t>
  </si>
  <si>
    <t>สรุปผลการดำเนินงานมาตรการอนุรักษ์พลังงาน ที่ดำเนินการแล้วเสร็จ เกิดผลประหยัดรวมไม่น้อยกว่า 200 toe/ปี</t>
  </si>
  <si>
    <t>สรุปผลการดำเนินงานมาตรการที่ดำเนินการแล้วเสร็จ เกิดผลประหยัดพลังงานรวมไม่น้อยกว่า 495 toe/ปี</t>
  </si>
  <si>
    <t>สรุปผลการดำเนินงานมาตรการที่ดำเนินการแล้วเสร็จ เกิดผลประหยัดพลังงานรวมไม่น้อยกว่า 743 toe/ปี</t>
  </si>
  <si>
    <t>สรุปผลการดำเนินงานมาตรการที่ดำเนินการแล้วเสร็จ เกิดผลประหยัดพลังงานรวมไม่น้อยกว่า 990 toe/ปี</t>
  </si>
  <si>
    <t>จัดทำโครงร่าง Website ข้อมูลฉลากประสิทธิภาพสูงให้บริการประชาชนแล้วเสร็จ</t>
  </si>
  <si>
    <t>นำเข้าข้อมูลผู้ผลิตฉลากประสิทธิภาพสูงแล้วเสร็จ 50%</t>
  </si>
  <si>
    <t>นำเข้าข้อมูลผู้ผลิตฉลากประสิทธิภาพสูงแล้วเสร็จ 100%</t>
  </si>
  <si>
    <t>ดำเนินการตามเงื่อนไขแล้วเสร็จเฉลี่ยร้อยละ 60 ของเงื่อนไขปี 2562</t>
  </si>
  <si>
    <t xml:space="preserve">ดำเนินการตามเงื่อนไขแล้วเสร็จเฉลี่ยร้อยละ 100 ของเงื่อนไขปี 2562
</t>
  </si>
  <si>
    <t>ดำเนินการตามเงื่อนไขแล้วเสร็จเฉลี่ยมากกว่าเป้าหมายที่กำหนดไว้</t>
  </si>
  <si>
    <t>จำนวนผู้ผ่านการฝึกอบรม 100 คน</t>
  </si>
  <si>
    <t>จำนวนผู้ผ่านการฝึกอบรม 200 คน</t>
  </si>
  <si>
    <t>จำนวนผู้ผ่านการฝึกอบรม 300 คน</t>
  </si>
  <si>
    <t>มีผู้ผ่านการฝึกอบรม 150 คน</t>
  </si>
  <si>
    <t>มีผู้ผ่านการฝึกอบรม 225 คน</t>
  </si>
  <si>
    <t>มีผู้ผ่านการฝึกอบรม 300 คน</t>
  </si>
  <si>
    <t>2 โครงการ</t>
  </si>
  <si>
    <t>3 โครงการ</t>
  </si>
  <si>
    <t>4 โครงการ</t>
  </si>
  <si>
    <t xml:space="preserve">1) ความสำเร็จของการลดขั้นตอนและระยะเวลาการให้บริการในคู่มือประชาชน สำหรับการแนะนำขั้นตอนการอบรมหลักสูตรด้านพลังงานของกองพัฒนาทรัพยากรบุคคลด้านพลังงาน ประกอบด้วย 
1.1) โครงการผู้รับผิดชอบพลังงานสามัญอาคาร 
1.2) โครงการผู้รับผิดชอบพลังงานสามัญโรงงาน 
1.3) โครงการผู้รับผิดชอบพลังงานอาวุโส (ทฤษฎี) 
1.4) โครงการผู้รับผิดชอบพลังงานอาวุโส (ปฏิบัติ)
2) ระยะเวลาในการดำเนินการก่อนดำเนินการรวมระยะเวลาทั้งสิ้น 49 วันทำการ เมื่อดำเนินการลดขั้นตอนแล้วสามารถลดลงได้ 34 วันทำการ คิดเป็นระยะเวลาที่ลดลงได้ร้อยละ 30.61 
</t>
  </si>
  <si>
    <t>ตัวชี้วัดกรม</t>
  </si>
  <si>
    <t xml:space="preserve">ดำเนินงานแล้วเสร็จ 80% ของรายงานที่ต้องจัดทำ
ในรอบการประเมินที่ 2
</t>
  </si>
  <si>
    <t xml:space="preserve">ดำเนินงานแล้วเสร็จ 90% ของรายงานที่ต้องจัดทำ
ในรอบการประเมินที่ 2
</t>
  </si>
  <si>
    <t xml:space="preserve">ดำเนินงานแล้วเสร็จ 100% ของรายงานที่ต้องจัดทำ
ในรอบการประเมินที่ 2
</t>
  </si>
  <si>
    <t>ดำเนินการระดับที่ 3 แล้วเสร็จ (มีการทำข้อตกลงในรูปของสัญญา หรือ MoU/Statement หรือ TOR หรือ Declaration หรือ ข้อตกลงในรูปแบบความร่วมมือด้านพลังงานทดแทนและอนุรักษ์พลังงาน)</t>
  </si>
  <si>
    <t>ดำเนินการระดับที่ 4 แล้วเสร็จ (มีงบประมาณในการดำเนินงาน)</t>
  </si>
  <si>
    <t>ดำเนินการระดับที่ 5 แล้วเสร็จ ( มีการดำเนินกิจกรรม/โครงการความร่วมมือด้านพลังงานทดแทนและ/หรือการอนุรักษ์พลังงาน)</t>
  </si>
  <si>
    <t>ขออนุมัติระบบปฏิบัติงานและคู่มือระบบปฏิบัติงานงบประมาณกองทุนฯ ทางอิเล็กทรอนิกส์ของ พพ.</t>
  </si>
  <si>
    <t>จัดฝึกอบรมให้หน่วยงานภายใน พพ. ใช้งานตามคู่มือระบบปฏิบัติงานงบประมาณกองทุนฯ ทางอิเล็กทรอนิกส์ของ พพ.</t>
  </si>
  <si>
    <t>หน่วยงานภายใน พพ. ปฏิบัติงานจริงผ่านระบบปฏิบัติงานงบประมาณกองทุนฯ ทางอิเล็กทรอนิกส์ของ พพ.</t>
  </si>
  <si>
    <t>ติดตั้งระบบงานลงในเครื่องคอมพิวเตอร์แม่ข่ายที่จัดเตรียมไว้</t>
  </si>
  <si>
    <t>ทดสอบระบบและประชาสัมพันธ์การใช้งานระบบ</t>
  </si>
  <si>
    <t>หน่วยงานภายในกรมฯ ตอบกลับแบบสำรวจ</t>
  </si>
  <si>
    <t>ผังโครงสร้างข้อมูลสถิติพลังงาน ฉบับร่าง</t>
  </si>
  <si>
    <t xml:space="preserve">ผังโครงสร้างข้อมูลสถิติพลังงาน ฉบับสมบูรณ์ </t>
  </si>
  <si>
    <r>
      <rPr>
        <b/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5. ความสำเร็จการดำเนินการตามแผนปฏิรูปองค์กรในปี พ.ศ. 2562 แผนปฏิรูปองค์การของส่วนราชการ ประจำปีงบประมาณ พ.ศ. 2562 ตามมาตรการปรับปรุงประสิทธิภาพในการปฏิบัติราชการ ประจำปีงบประมาณ พ.ศ. 2562
</t>
    </r>
  </si>
  <si>
    <t>นำคู่มือเผยแพร่ลงไซต์ พพ.</t>
  </si>
  <si>
    <t>จนท. พพ.ใช้เป็นแนวทางในการปฏิบัติงานด้านการจัดซื้อจัดจ้าง</t>
  </si>
  <si>
    <t>ผลการประเมินภาพรวมอยู่ในระดับมาตรฐานขั้นต้น</t>
  </si>
  <si>
    <t>ผลการประเมินภาพรวมอยู่ในระดับมาตรฐานขั้นสูง</t>
  </si>
  <si>
    <t>ผลการประเมินภาพรวมอยู่ในระดับคุณภาพ</t>
  </si>
  <si>
    <t>ติดตาม และรายงานผลประเมินตนเองของหน่วยงานรอบการประเมินที่ 1</t>
  </si>
  <si>
    <t>ติดตาม และรายงานผลประเมินตนเองของหน่วยงานรอบการประเมินที่ 2</t>
  </si>
  <si>
    <t>นำเสนอผู้บริหารให้ความเห็นชอบรายงานประเมินตนเอง</t>
  </si>
  <si>
    <t>ร่างคู่มือแล้วเสร็จ 2 เรื่อง</t>
  </si>
  <si>
    <t>จัดทำคู่มือ/ระเบียบปฏิบัติงานแล้วเสร็จ จำนวน 2 เรื่อง</t>
  </si>
  <si>
    <t>เผยแพร่คู่มือ/ระเบียบปฏิบัติงานลงเว็ปไซต์</t>
  </si>
  <si>
    <t>รายงานผลการตรวจสอบ จำนวน 7 รายงาน</t>
  </si>
  <si>
    <t>รายงานผลการตรวจสอบ จำนวน 4 รายงาน  ภายในระยะเวลา 2 เดือน นับจากสิ้นสุดระยะเวลาตามแผนการตรวจสอบ</t>
  </si>
  <si>
    <t>รายงานผลการตรวจสอบ จำนวน 7 รายงาน ภายในระยะเวลา 2 เดือน นับจากสิ้นสุดระยะเวลาตามแผนการตรวจสอบ</t>
  </si>
  <si>
    <t>รวบรวมความรู้เกี่ยวกับคู่มือที่จะจัดทำ</t>
  </si>
  <si>
    <t>จัดทำร่างคู่มือแล้วเสร็จ แล้วนำมาประชุมแก้ไขร่างคู่มือ</t>
  </si>
  <si>
    <t>เผยแพร่คู่มือที่แก้ไขเรียบร้อยแล้วให้หน่วยงานภายในทราบ เพื่อเป็นประโยชน์ในการทำงานต่อไป</t>
  </si>
  <si>
    <t>KPI ระดับกระทรวงและระดับกรม</t>
  </si>
  <si>
    <t>ออกแบบระบบแล้วเสร็จ</t>
  </si>
  <si>
    <t>ดำเนินการใช้งานได้ 60 แห่ง</t>
  </si>
  <si>
    <t>KPI ระดับกรม</t>
  </si>
  <si>
    <t>KPI ระดับกระทรวงและระดับกรมรายงานผลโดย สนพ. และทุกกรมรับผลร่วมกัน</t>
  </si>
  <si>
    <t>285 ktoe</t>
  </si>
  <si>
    <t>พพ. ได้จัดทำแผนการดำเนินการโครงการอนุรักษ์พลังงาน 5 ปี แล้วเสร็จ โดย อพพ. ให้ความเห็นชอบแผนฯ เมื่อวันที่ 26 ก.ย.62  และได้มีการนำแผนการดำเนินการโครงการอนุรักษ์พลังงาน 5 ปี มาประกอบการจัดทำคำของบประมาณประจำปี พ.ศ. 2563 ด้วยแล้ว</t>
  </si>
  <si>
    <t>พพ. โดย กกอ. ได้จัดทำแผนการดำเนินการโครงการอนุรักษ์พลังงาน 5 ปี แล้วเสร็จ โดย อพพ. ให้ความเห็นชอบแผนฯ เมื่อวันที่ 26 ก.ย.62  และได้มีการนำแผนการดำเนินการโครงการอนุรักษ์พลังงาน 5 ปี มาประกอบการจัดทำคำของบประมาณประจำปี พ.ศ. 2563 ด้วยแล้ว</t>
  </si>
  <si>
    <t>ศทส. ได้จัดทำผังโครงสร้างข้อมูลสถิติพลังงานแล้วเสร็จ โดย รพพ.(นวลจันทร์) ได้เห็นชอบผังโครงสร้างเมื่อวันที่ 14 สิงหาคม 2562</t>
  </si>
  <si>
    <t>kpi ประเมินผู้บริหารองค์กร</t>
  </si>
  <si>
    <t>มาตรการลด และคัดแยกขยะมูลฝอยในหน่วยงานภาครัฐกำหนดรอบการรายงานผล ร้อยละขยะที่ลดลงสะสม ตั้งแต่วันที่ 2 ม.ค.62 - 31 ส.ค.62 โดย พพ. มีผลการดำเนินการตามมาตรการฯ ดังนี้
1. ขยะมูลฝอย ลดลงร้อยละ 82.74  
2. ถุงพลาสติกหูหิ้ว ลดลงร้อยละ 81.90
3. แก้วพลาสติกแบบใช้ครั้งเดียวทิ้ง ลดลงร้อยละ 76.06
4. โฟมบรรจุอาหารจากการสำรวจ ลดลงร้อยละ 95.84
คิดเป็นผลการดำเนินงานเฉลี่ย 93.75  ((100+100+100+75) / 4)</t>
  </si>
  <si>
    <t>รอบที่ 2 (1 เม.ย.62 – 30 ก.ย.62) ประจำปีงบประมาณ พ.ศ.2562</t>
  </si>
  <si>
    <t>หมวด 1</t>
  </si>
  <si>
    <t>หมวด 2</t>
  </si>
  <si>
    <t>หมวด 3</t>
  </si>
  <si>
    <t>หมวด 4</t>
  </si>
  <si>
    <t>หมวด 5</t>
  </si>
  <si>
    <t>หมวด 6</t>
  </si>
  <si>
    <t>คะแนน</t>
  </si>
  <si>
    <t>ข้อ 1</t>
  </si>
  <si>
    <t>ข้อ 2</t>
  </si>
  <si>
    <t>ข้อ 3</t>
  </si>
  <si>
    <t>ข้อ 4</t>
  </si>
  <si>
    <t>ข้อ 5</t>
  </si>
  <si>
    <t>เฉลีย</t>
  </si>
  <si>
    <t>กิจกรรม 1</t>
  </si>
  <si>
    <t>กิจกรรม 2</t>
  </si>
  <si>
    <t>กิจกรรม 3</t>
  </si>
  <si>
    <t>กิจกรรม 4</t>
  </si>
  <si>
    <t>-</t>
  </si>
  <si>
    <t>กวค. ได้ปรับปรุงคู่มือ "การให้บริการตรวจสอบเพื่อออกหนังสือรับรองแหล่งกำเนิดถ่านหินสำหรับใช้ในการส่งออกไปนอกราชอาณาจักร" โดยลดระยะเวลาการให้บริการจาก 7 วันทำการ เหลือ 4 วันทำการ และได้เผยแพร่เว็บไซต์ศูนย์รวมข้อมูลเพื่อติดต่อราชการแล้ว (www.info.go.th)</t>
  </si>
  <si>
    <t xml:space="preserve">รวมคะแนนเฉลี่ย </t>
  </si>
  <si>
    <t>ดำเนินการตามแผนแล้วเสร็จเฉลี่ยร้อยละ 88.35</t>
  </si>
  <si>
    <t xml:space="preserve">จัดรับฟังความคิดเห็นต่อ (ร่าง) แผนดังกล่าว ดังนี้
1. วันที่ 18 กรกฎาคม 2562 รับฟังความเห็นผู้มีส่วนได้ส่วนเสียจากภาคเอกชน
2. วันที่ 24 กรกฏาคม 2562 รับฟังความเห็นจากหน่วยงานภายในสังกัดกระทรวงพลังงาน
3. จัดสัมมนารับฟังความเห็น (Public hearing) 4 ภูมิภาคและภาคกลาง ดังนี้ 31 กรกฏาคม 2562 
(จ.เชียงใหม่), 7 สิงหาคม 2562 (จ. สุราษฏร์ธานี), 
15 สิงหาคม 2562 (จ. ขอนแก่น), 21 สิงหาคม 2562, 
(จ.ชลบุรี) และ 28 สิงหาคม 2562 ณ สโมสรทหารบก กทม.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</si>
</sst>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rgb="FF000000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3"/>
      <color theme="0"/>
      <name val="TH SarabunPSK"/>
      <family val="2"/>
    </font>
    <font>
      <u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u/>
      <sz val="14"/>
      <color rgb="FF000000"/>
      <name val="TH SarabunPSK"/>
      <family val="2"/>
    </font>
    <font>
      <sz val="14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7" xfId="0" applyBorder="1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165" fontId="6" fillId="0" borderId="8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top" wrapText="1"/>
    </xf>
    <xf numFmtId="165" fontId="6" fillId="0" borderId="7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2" fontId="2" fillId="0" borderId="1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165" fontId="6" fillId="0" borderId="15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164" fontId="13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147109</xdr:colOff>
      <xdr:row>13</xdr:row>
      <xdr:rowOff>148711</xdr:rowOff>
    </xdr:from>
    <xdr:to>
      <xdr:col>6</xdr:col>
      <xdr:colOff>35718</xdr:colOff>
      <xdr:row>25</xdr:row>
      <xdr:rowOff>53726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7109" y="11662055"/>
          <a:ext cx="9592203" cy="2226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นายเรืองเดช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ปั่นด้วง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ผู้อำนวยการกองวิจัย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ค้นคว้าพลังงาน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15</xdr:row>
      <xdr:rowOff>0</xdr:rowOff>
    </xdr:from>
    <xdr:to>
      <xdr:col>6</xdr:col>
      <xdr:colOff>266700</xdr:colOff>
      <xdr:row>26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180976" y="8486775"/>
          <a:ext cx="9391649" cy="2219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นางสุทิศา  สงวนตระกูล)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ผู้อำนวยการศูนย์เทคโนโลยีสารสนเทศและการสื่อสาร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361950</xdr:colOff>
      <xdr:row>5</xdr:row>
      <xdr:rowOff>285750</xdr:rowOff>
    </xdr:from>
    <xdr:to>
      <xdr:col>3</xdr:col>
      <xdr:colOff>1022985</xdr:colOff>
      <xdr:row>5</xdr:row>
      <xdr:rowOff>1371600</xdr:rowOff>
    </xdr:to>
    <xdr:pic>
      <xdr:nvPicPr>
        <xdr:cNvPr id="3" name="Picture 2" descr="C:\Users\DedeT4F2\Desktop\New folder (7)\2019-09-27_แบบฟอร์มรายงานผลฯ(ม.44)_EI+CO2 (7 ต.ค. 62)_Page_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56" t="63733" r="49238" b="16172"/>
        <a:stretch/>
      </xdr:blipFill>
      <xdr:spPr bwMode="auto">
        <a:xfrm>
          <a:off x="2676525" y="1695450"/>
          <a:ext cx="3432810" cy="10858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304800</xdr:rowOff>
    </xdr:from>
    <xdr:to>
      <xdr:col>5</xdr:col>
      <xdr:colOff>742949</xdr:colOff>
      <xdr:row>21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104775" y="6134100"/>
          <a:ext cx="9782174" cy="2009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	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76200</xdr:colOff>
      <xdr:row>6</xdr:row>
      <xdr:rowOff>66675</xdr:rowOff>
    </xdr:from>
    <xdr:to>
      <xdr:col>3</xdr:col>
      <xdr:colOff>1266825</xdr:colOff>
      <xdr:row>6</xdr:row>
      <xdr:rowOff>1390650</xdr:rowOff>
    </xdr:to>
    <xdr:pic>
      <xdr:nvPicPr>
        <xdr:cNvPr id="3" name="Picture 2" descr="C:\Users\DedeT4F2\Desktop\New folder (7)\เกณฑ์การประเมิน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06" t="9886" r="12616" b="66747"/>
        <a:stretch/>
      </xdr:blipFill>
      <xdr:spPr bwMode="auto">
        <a:xfrm>
          <a:off x="2390775" y="2047875"/>
          <a:ext cx="3857625" cy="1323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200023</xdr:colOff>
      <xdr:row>10</xdr:row>
      <xdr:rowOff>135469</xdr:rowOff>
    </xdr:from>
    <xdr:to>
      <xdr:col>6</xdr:col>
      <xdr:colOff>52916</xdr:colOff>
      <xdr:row>21</xdr:row>
      <xdr:rowOff>97369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/>
      </xdr:nvSpPr>
      <xdr:spPr>
        <a:xfrm>
          <a:off x="200023" y="12031136"/>
          <a:ext cx="8891060" cy="2226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</a:t>
          </a:r>
          <a:r>
            <a:rPr lang="th-TH" sz="1100" b="1">
              <a:solidFill>
                <a:schemeClr val="dk1"/>
              </a:solidFill>
              <a:latin typeface="+mn-lt"/>
              <a:ea typeface="+mn-ea"/>
              <a:cs typeface="+mn-cs"/>
            </a:rPr>
            <a:t>√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(นางสาวเพ็ญนภา  จรัสแสงกุลกิจ)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นางประภาภรณ์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ทรงประดิษฐ์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นักวิเคราะห์นโยบายและแผนชำนาญการพิเศษ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1143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		 </a:t>
          </a:r>
          <a:r>
            <a:rPr lang="th-TH" sz="1400" b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หัวหน้ากลุ่มพัฒนาระบบบริหาร</a:t>
          </a:r>
          <a:endParaRPr lang="en-US" sz="1400" b="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209550</xdr:rowOff>
    </xdr:from>
    <xdr:to>
      <xdr:col>5</xdr:col>
      <xdr:colOff>676275</xdr:colOff>
      <xdr:row>21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/>
      </xdr:nvSpPr>
      <xdr:spPr>
        <a:xfrm>
          <a:off x="104776" y="5648325"/>
          <a:ext cx="8963024" cy="2219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นางสาวสมฤทัย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ไทยนิยม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รักษาราชการในตำแหน่งหัวหน้ากลุ่มตรวจสอบภายใน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12</xdr:row>
      <xdr:rowOff>123825</xdr:rowOff>
    </xdr:from>
    <xdr:to>
      <xdr:col>6</xdr:col>
      <xdr:colOff>438150</xdr:colOff>
      <xdr:row>23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04776" y="8858250"/>
          <a:ext cx="9486899" cy="2047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		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ผู้อำนวยการกองพัฒนาพลังงานทดแทน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295275</xdr:rowOff>
    </xdr:from>
    <xdr:to>
      <xdr:col>6</xdr:col>
      <xdr:colOff>504825</xdr:colOff>
      <xdr:row>22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04776" y="5124450"/>
          <a:ext cx="9553574" cy="2219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ผู้อำนวยการกองพัฒนาเชื้อเพลิงชีวภาพ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209550</xdr:rowOff>
    </xdr:from>
    <xdr:to>
      <xdr:col>7</xdr:col>
      <xdr:colOff>76200</xdr:colOff>
      <xdr:row>21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104776" y="5676900"/>
          <a:ext cx="9782174" cy="2219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นายสุรีย์  จรูญศักดิ์)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ผู้อำนวยการกองพัฒนาพลังงานแสงอาทิตย์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11</xdr:row>
      <xdr:rowOff>209550</xdr:rowOff>
    </xdr:from>
    <xdr:to>
      <xdr:col>6</xdr:col>
      <xdr:colOff>581025</xdr:colOff>
      <xdr:row>22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04776" y="5991225"/>
          <a:ext cx="9629774" cy="2219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นายโกมล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บัวเกตุ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ผู้อำนวยการกองกำกับและอนุรักษ์พลังงาน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361950</xdr:colOff>
      <xdr:row>5</xdr:row>
      <xdr:rowOff>381000</xdr:rowOff>
    </xdr:from>
    <xdr:to>
      <xdr:col>3</xdr:col>
      <xdr:colOff>1022985</xdr:colOff>
      <xdr:row>5</xdr:row>
      <xdr:rowOff>1588135</xdr:rowOff>
    </xdr:to>
    <xdr:pic>
      <xdr:nvPicPr>
        <xdr:cNvPr id="3" name="Picture 2" descr="C:\Users\DedeT4F2\Desktop\New folder (7)\2019-09-27_แบบฟอร์มรายงานผลฯ(ม.44)_EI+CO2 (7 ต.ค. 62)_Page_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56" t="63733" r="49238" b="16172"/>
        <a:stretch/>
      </xdr:blipFill>
      <xdr:spPr bwMode="auto">
        <a:xfrm>
          <a:off x="2867025" y="1657350"/>
          <a:ext cx="3432810" cy="1207135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14</xdr:row>
      <xdr:rowOff>102399</xdr:rowOff>
    </xdr:from>
    <xdr:to>
      <xdr:col>6</xdr:col>
      <xdr:colOff>547687</xdr:colOff>
      <xdr:row>26</xdr:row>
      <xdr:rowOff>64299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180976" y="11370474"/>
          <a:ext cx="9729786" cy="2247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นายสาร์รัฐ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ประกอบชาติ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ผู้อำนวยการกองส่งเสริมการอนุรักษ์พลังงาน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r>
            <a:rPr lang="en-US" sz="1400">
              <a:latin typeface="TH SarabunPSK" pitchFamily="34" charset="-34"/>
              <a:cs typeface="TH SarabunPSK" pitchFamily="34" charset="-34"/>
            </a:rPr>
            <a:t> 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1</xdr:col>
      <xdr:colOff>361950</xdr:colOff>
      <xdr:row>5</xdr:row>
      <xdr:rowOff>352425</xdr:rowOff>
    </xdr:from>
    <xdr:to>
      <xdr:col>3</xdr:col>
      <xdr:colOff>1022985</xdr:colOff>
      <xdr:row>5</xdr:row>
      <xdr:rowOff>1400175</xdr:rowOff>
    </xdr:to>
    <xdr:pic>
      <xdr:nvPicPr>
        <xdr:cNvPr id="3" name="Picture 2" descr="C:\Users\DedeT4F2\Desktop\New folder (7)\2019-09-27_แบบฟอร์มรายงานผลฯ(ม.44)_EI+CO2 (7 ต.ค. 62)_Page_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56" t="63733" r="49238" b="16172"/>
        <a:stretch/>
      </xdr:blipFill>
      <xdr:spPr bwMode="auto">
        <a:xfrm>
          <a:off x="2676525" y="1628775"/>
          <a:ext cx="3432810" cy="104775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11</xdr:row>
      <xdr:rowOff>190500</xdr:rowOff>
    </xdr:from>
    <xdr:to>
      <xdr:col>6</xdr:col>
      <xdr:colOff>133350</xdr:colOff>
      <xdr:row>23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104776" y="5743575"/>
          <a:ext cx="9667874" cy="2219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นายสำราญ  ปทุมานนท์)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ผู้อำนวยการกองถ่ายทอดและเผยแพร่เทคโนโลยี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12</xdr:row>
      <xdr:rowOff>66675</xdr:rowOff>
    </xdr:from>
    <xdr:to>
      <xdr:col>6</xdr:col>
      <xdr:colOff>47625</xdr:colOff>
      <xdr:row>24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04776" y="8372475"/>
          <a:ext cx="9715499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นายโสภณ  มณีโชติ)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ผู้อำนวยการกองพัฒนาทรัพยากรบุคคลด้านพลังงาน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10</xdr:row>
      <xdr:rowOff>273069</xdr:rowOff>
    </xdr:from>
    <xdr:to>
      <xdr:col>6</xdr:col>
      <xdr:colOff>232835</xdr:colOff>
      <xdr:row>22</xdr:row>
      <xdr:rowOff>27535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/>
      </xdr:nvSpPr>
      <xdr:spPr>
        <a:xfrm>
          <a:off x="276226" y="6178569"/>
          <a:ext cx="9830859" cy="2209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en-US" sz="8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นายนราพันธ์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ยามาลี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ผู้อำนวยการกองยุทธศาสตร์และแผนงาน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4"/>
  <sheetViews>
    <sheetView tabSelected="1" topLeftCell="A16" zoomScale="80" zoomScaleNormal="80" workbookViewId="0">
      <selection activeCell="H19" sqref="H19"/>
    </sheetView>
  </sheetViews>
  <sheetFormatPr defaultRowHeight="15"/>
  <cols>
    <col min="1" max="1" width="37.42578125" customWidth="1"/>
    <col min="2" max="2" width="18.7109375" customWidth="1"/>
    <col min="3" max="3" width="18.28515625" customWidth="1"/>
    <col min="4" max="4" width="22.140625" customWidth="1"/>
    <col min="5" max="5" width="37.85546875" customWidth="1"/>
    <col min="6" max="6" width="11" customWidth="1"/>
    <col min="7" max="7" width="11.28515625" customWidth="1"/>
  </cols>
  <sheetData>
    <row r="1" spans="1:7" ht="16.5" customHeight="1">
      <c r="A1" s="74" t="s">
        <v>6</v>
      </c>
      <c r="B1" s="74"/>
      <c r="C1" s="74"/>
      <c r="D1" s="74"/>
      <c r="E1" s="74"/>
      <c r="F1" s="74"/>
      <c r="G1" s="74"/>
    </row>
    <row r="2" spans="1:7" ht="18" customHeight="1">
      <c r="A2" s="74" t="s">
        <v>15</v>
      </c>
      <c r="B2" s="74"/>
      <c r="C2" s="74"/>
      <c r="D2" s="74"/>
      <c r="E2" s="74"/>
      <c r="F2" s="74"/>
      <c r="G2" s="74"/>
    </row>
    <row r="3" spans="1:7" ht="22.5" customHeight="1">
      <c r="A3" s="75" t="s">
        <v>181</v>
      </c>
      <c r="B3" s="75"/>
      <c r="C3" s="75"/>
      <c r="D3" s="75"/>
      <c r="E3" s="75"/>
      <c r="F3" s="75"/>
      <c r="G3" s="75"/>
    </row>
    <row r="4" spans="1:7" ht="19.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7" ht="38.25" customHeight="1">
      <c r="A5" s="72"/>
      <c r="B5" s="20" t="s">
        <v>3</v>
      </c>
      <c r="C5" s="20" t="s">
        <v>4</v>
      </c>
      <c r="D5" s="20" t="s">
        <v>5</v>
      </c>
      <c r="E5" s="2"/>
      <c r="F5" s="73"/>
      <c r="G5" s="71"/>
    </row>
    <row r="6" spans="1:7" ht="57" customHeight="1">
      <c r="A6" s="8" t="s">
        <v>46</v>
      </c>
      <c r="B6" s="4">
        <v>15.53</v>
      </c>
      <c r="C6" s="4">
        <v>15.74</v>
      </c>
      <c r="D6" s="4">
        <v>16.59</v>
      </c>
      <c r="E6" s="4" t="s">
        <v>78</v>
      </c>
      <c r="F6" s="4">
        <v>100</v>
      </c>
      <c r="G6" s="58" t="s">
        <v>170</v>
      </c>
    </row>
    <row r="7" spans="1:7" ht="102" customHeight="1">
      <c r="A7" s="3" t="s">
        <v>16</v>
      </c>
      <c r="B7" s="8" t="s">
        <v>79</v>
      </c>
      <c r="C7" s="8" t="s">
        <v>80</v>
      </c>
      <c r="D7" s="8" t="s">
        <v>81</v>
      </c>
      <c r="E7" s="6"/>
      <c r="F7" s="6"/>
      <c r="G7" s="10"/>
    </row>
    <row r="8" spans="1:7" ht="38.25" customHeight="1">
      <c r="A8" s="6" t="s">
        <v>47</v>
      </c>
      <c r="B8" s="16"/>
      <c r="C8" s="17">
        <v>100</v>
      </c>
      <c r="D8" s="18"/>
      <c r="E8" s="6" t="s">
        <v>13</v>
      </c>
      <c r="F8" s="19">
        <v>0</v>
      </c>
      <c r="G8" s="10"/>
    </row>
    <row r="9" spans="1:7" ht="113.25" customHeight="1">
      <c r="A9" s="6" t="s">
        <v>48</v>
      </c>
      <c r="B9" s="6" t="s">
        <v>82</v>
      </c>
      <c r="C9" s="6" t="s">
        <v>83</v>
      </c>
      <c r="D9" s="6" t="s">
        <v>84</v>
      </c>
      <c r="E9" s="6" t="s">
        <v>200</v>
      </c>
      <c r="F9" s="5">
        <v>100</v>
      </c>
      <c r="G9" s="54" t="s">
        <v>137</v>
      </c>
    </row>
    <row r="10" spans="1:7" ht="180" customHeight="1">
      <c r="A10" s="6" t="s">
        <v>49</v>
      </c>
      <c r="B10" s="6" t="s">
        <v>91</v>
      </c>
      <c r="C10" s="6" t="s">
        <v>92</v>
      </c>
      <c r="D10" s="6" t="s">
        <v>93</v>
      </c>
      <c r="E10" s="6" t="s">
        <v>94</v>
      </c>
      <c r="F10" s="5">
        <v>100</v>
      </c>
      <c r="G10" s="54" t="s">
        <v>137</v>
      </c>
    </row>
    <row r="11" spans="1:7" ht="200.25" customHeight="1">
      <c r="A11" s="6" t="s">
        <v>17</v>
      </c>
      <c r="B11" s="9" t="s">
        <v>85</v>
      </c>
      <c r="C11" s="9" t="s">
        <v>86</v>
      </c>
      <c r="D11" s="9" t="s">
        <v>87</v>
      </c>
      <c r="E11" s="6" t="s">
        <v>203</v>
      </c>
      <c r="F11" s="5">
        <v>50</v>
      </c>
      <c r="G11" s="54" t="s">
        <v>137</v>
      </c>
    </row>
    <row r="12" spans="1:7" ht="75" customHeight="1">
      <c r="A12" s="6" t="s">
        <v>18</v>
      </c>
      <c r="B12" s="5" t="s">
        <v>88</v>
      </c>
      <c r="C12" s="5" t="s">
        <v>89</v>
      </c>
      <c r="D12" s="5" t="s">
        <v>90</v>
      </c>
      <c r="E12" s="8" t="s">
        <v>202</v>
      </c>
      <c r="F12" s="5">
        <v>94.18</v>
      </c>
      <c r="G12" s="10"/>
    </row>
    <row r="13" spans="1:7" ht="24.75" customHeight="1" thickBot="1">
      <c r="A13" s="11"/>
      <c r="B13" s="11"/>
      <c r="C13" s="11"/>
      <c r="D13" s="11"/>
      <c r="E13" s="12" t="s">
        <v>14</v>
      </c>
      <c r="F13" s="32">
        <f>(F6+F7+F9+F10+F11+F12)/6</f>
        <v>74.03</v>
      </c>
      <c r="G13" s="13"/>
    </row>
    <row r="14" spans="1:7" ht="18" thickTop="1">
      <c r="A14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55118110236220474" bottom="0.35433070866141736" header="0.31496062992125984" footer="0.31496062992125984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7" workbookViewId="0">
      <selection activeCell="E11" sqref="E11:F11"/>
    </sheetView>
  </sheetViews>
  <sheetFormatPr defaultRowHeight="15"/>
  <cols>
    <col min="1" max="1" width="36.140625" customWidth="1"/>
    <col min="2" max="2" width="20.7109375" customWidth="1"/>
    <col min="3" max="3" width="20.85546875" customWidth="1"/>
    <col min="4" max="4" width="21.140625" customWidth="1"/>
    <col min="5" max="5" width="29.28515625" customWidth="1"/>
    <col min="6" max="6" width="11.42578125" customWidth="1"/>
    <col min="7" max="7" width="9.85546875" customWidth="1"/>
  </cols>
  <sheetData>
    <row r="1" spans="1:7" ht="16.5" customHeight="1">
      <c r="A1" s="74" t="s">
        <v>6</v>
      </c>
      <c r="B1" s="74"/>
      <c r="C1" s="74"/>
      <c r="D1" s="74"/>
      <c r="E1" s="74"/>
      <c r="F1" s="74"/>
      <c r="G1" s="74"/>
    </row>
    <row r="2" spans="1:7" ht="18" customHeight="1">
      <c r="A2" s="74" t="s">
        <v>31</v>
      </c>
      <c r="B2" s="74"/>
      <c r="C2" s="74"/>
      <c r="D2" s="74"/>
      <c r="E2" s="74"/>
      <c r="F2" s="74"/>
      <c r="G2" s="74"/>
    </row>
    <row r="3" spans="1:7" ht="22.5" customHeight="1">
      <c r="A3" s="75" t="s">
        <v>181</v>
      </c>
      <c r="B3" s="75"/>
      <c r="C3" s="75"/>
      <c r="D3" s="75"/>
      <c r="E3" s="75"/>
      <c r="F3" s="75"/>
      <c r="G3" s="75"/>
    </row>
    <row r="4" spans="1:7" ht="24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7" ht="29.25" customHeight="1">
      <c r="A5" s="72"/>
      <c r="B5" s="25" t="s">
        <v>3</v>
      </c>
      <c r="C5" s="25" t="s">
        <v>4</v>
      </c>
      <c r="D5" s="25" t="s">
        <v>5</v>
      </c>
      <c r="E5" s="2"/>
      <c r="F5" s="73"/>
      <c r="G5" s="71"/>
    </row>
    <row r="6" spans="1:7" ht="114" customHeight="1">
      <c r="A6" s="8" t="s">
        <v>59</v>
      </c>
      <c r="B6" s="4">
        <v>8.39</v>
      </c>
      <c r="C6" s="4">
        <v>8.23</v>
      </c>
      <c r="D6" s="4">
        <v>8.16</v>
      </c>
      <c r="E6" s="4">
        <v>8.3800000000000008</v>
      </c>
      <c r="F6" s="4">
        <v>51.56</v>
      </c>
      <c r="G6" s="58" t="s">
        <v>174</v>
      </c>
    </row>
    <row r="7" spans="1:7" ht="47.25" customHeight="1">
      <c r="A7" s="8" t="s">
        <v>30</v>
      </c>
      <c r="B7" s="4">
        <v>15.53</v>
      </c>
      <c r="C7" s="4">
        <v>15.74</v>
      </c>
      <c r="D7" s="4">
        <v>16.59</v>
      </c>
      <c r="E7" s="4" t="s">
        <v>78</v>
      </c>
      <c r="F7" s="4">
        <v>100</v>
      </c>
      <c r="G7" s="58" t="s">
        <v>170</v>
      </c>
    </row>
    <row r="8" spans="1:7" ht="58.5" customHeight="1">
      <c r="A8" s="6" t="s">
        <v>51</v>
      </c>
      <c r="B8" s="16"/>
      <c r="C8" s="17">
        <v>100</v>
      </c>
      <c r="D8" s="18"/>
      <c r="E8" s="6" t="s">
        <v>13</v>
      </c>
      <c r="F8" s="19">
        <v>0</v>
      </c>
      <c r="G8" s="10"/>
    </row>
    <row r="9" spans="1:7" ht="71.25" customHeight="1">
      <c r="A9" s="7" t="s">
        <v>70</v>
      </c>
      <c r="B9" s="7" t="s">
        <v>147</v>
      </c>
      <c r="C9" s="7" t="s">
        <v>148</v>
      </c>
      <c r="D9" s="7" t="s">
        <v>45</v>
      </c>
      <c r="E9" s="7"/>
      <c r="F9" s="7"/>
      <c r="G9" s="10"/>
    </row>
    <row r="10" spans="1:7" ht="120.75" customHeight="1">
      <c r="A10" s="6" t="s">
        <v>152</v>
      </c>
      <c r="B10" s="5" t="s">
        <v>149</v>
      </c>
      <c r="C10" s="5" t="s">
        <v>150</v>
      </c>
      <c r="D10" s="5" t="s">
        <v>151</v>
      </c>
      <c r="E10" s="6" t="s">
        <v>178</v>
      </c>
      <c r="F10" s="5">
        <v>100</v>
      </c>
      <c r="G10" s="58" t="s">
        <v>173</v>
      </c>
    </row>
    <row r="11" spans="1:7" ht="72.75" customHeight="1">
      <c r="A11" s="6" t="s">
        <v>10</v>
      </c>
      <c r="B11" s="5" t="s">
        <v>88</v>
      </c>
      <c r="C11" s="5" t="s">
        <v>89</v>
      </c>
      <c r="D11" s="5" t="s">
        <v>90</v>
      </c>
      <c r="E11" s="8" t="s">
        <v>202</v>
      </c>
      <c r="F11" s="5">
        <v>94.18</v>
      </c>
      <c r="G11" s="10"/>
    </row>
    <row r="12" spans="1:7" ht="24.75" customHeight="1" thickBot="1">
      <c r="A12" s="11"/>
      <c r="B12" s="11"/>
      <c r="C12" s="11"/>
      <c r="D12" s="11"/>
      <c r="E12" s="12" t="s">
        <v>14</v>
      </c>
      <c r="F12" s="21"/>
      <c r="G12" s="13"/>
    </row>
    <row r="13" spans="1:7" ht="18" thickTop="1">
      <c r="A13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6" right="0.31496062992126" top="0.35433070866141703" bottom="0.15748031496063" header="0.31496062992126" footer="0.31496062992126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7" workbookViewId="0">
      <selection activeCell="I10" sqref="I10"/>
    </sheetView>
  </sheetViews>
  <sheetFormatPr defaultRowHeight="15"/>
  <cols>
    <col min="1" max="1" width="34.7109375" customWidth="1"/>
    <col min="2" max="2" width="20.7109375" customWidth="1"/>
    <col min="3" max="3" width="19.28515625" customWidth="1"/>
    <col min="4" max="4" width="20" customWidth="1"/>
    <col min="5" max="5" width="42.42578125" customWidth="1"/>
    <col min="6" max="6" width="11.42578125" customWidth="1"/>
    <col min="7" max="7" width="7.85546875" customWidth="1"/>
  </cols>
  <sheetData>
    <row r="1" spans="1:7" ht="16.5" customHeight="1">
      <c r="A1" s="74" t="s">
        <v>6</v>
      </c>
      <c r="B1" s="74"/>
      <c r="C1" s="74"/>
      <c r="D1" s="74"/>
      <c r="E1" s="74"/>
      <c r="F1" s="74"/>
      <c r="G1" s="74"/>
    </row>
    <row r="2" spans="1:7" ht="18" customHeight="1">
      <c r="A2" s="74" t="s">
        <v>34</v>
      </c>
      <c r="B2" s="74"/>
      <c r="C2" s="74"/>
      <c r="D2" s="74"/>
      <c r="E2" s="74"/>
      <c r="F2" s="74"/>
      <c r="G2" s="74"/>
    </row>
    <row r="3" spans="1:7" ht="22.5" customHeight="1">
      <c r="A3" s="75" t="s">
        <v>181</v>
      </c>
      <c r="B3" s="75"/>
      <c r="C3" s="75"/>
      <c r="D3" s="75"/>
      <c r="E3" s="75"/>
      <c r="F3" s="75"/>
      <c r="G3" s="75"/>
    </row>
    <row r="4" spans="1:7" ht="21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7" ht="21.75" customHeight="1">
      <c r="A5" s="72"/>
      <c r="B5" s="25" t="s">
        <v>3</v>
      </c>
      <c r="C5" s="25" t="s">
        <v>4</v>
      </c>
      <c r="D5" s="25" t="s">
        <v>5</v>
      </c>
      <c r="E5" s="2"/>
      <c r="F5" s="73"/>
      <c r="G5" s="71"/>
    </row>
    <row r="6" spans="1:7" ht="54" customHeight="1">
      <c r="A6" s="8" t="s">
        <v>71</v>
      </c>
      <c r="B6" s="4">
        <v>50</v>
      </c>
      <c r="C6" s="4">
        <v>75</v>
      </c>
      <c r="D6" s="4">
        <v>100</v>
      </c>
      <c r="E6" s="68"/>
      <c r="F6" s="7"/>
      <c r="G6" s="10"/>
    </row>
    <row r="7" spans="1:7" ht="136.5" customHeight="1">
      <c r="A7" s="3" t="s">
        <v>35</v>
      </c>
      <c r="B7" s="77"/>
      <c r="C7" s="78"/>
      <c r="D7" s="79"/>
      <c r="E7" s="9" t="s">
        <v>180</v>
      </c>
      <c r="F7" s="5">
        <v>93.75</v>
      </c>
      <c r="G7" s="58" t="s">
        <v>179</v>
      </c>
    </row>
    <row r="8" spans="1:7" ht="37.5" customHeight="1">
      <c r="A8" s="6" t="s">
        <v>51</v>
      </c>
      <c r="B8" s="33"/>
      <c r="C8" s="34">
        <v>100</v>
      </c>
      <c r="D8" s="35"/>
      <c r="E8" s="9" t="s">
        <v>13</v>
      </c>
      <c r="F8" s="19">
        <v>0</v>
      </c>
      <c r="G8" s="10"/>
    </row>
    <row r="9" spans="1:7" ht="75" customHeight="1">
      <c r="A9" s="49" t="s">
        <v>72</v>
      </c>
      <c r="B9" s="55" t="s">
        <v>101</v>
      </c>
      <c r="C9" s="5" t="s">
        <v>153</v>
      </c>
      <c r="D9" s="6" t="s">
        <v>154</v>
      </c>
      <c r="E9" s="69"/>
      <c r="F9" s="6"/>
      <c r="G9" s="10"/>
    </row>
    <row r="10" spans="1:7" ht="55.5" customHeight="1">
      <c r="A10" s="6" t="s">
        <v>56</v>
      </c>
      <c r="B10" s="5" t="s">
        <v>88</v>
      </c>
      <c r="C10" s="5" t="s">
        <v>89</v>
      </c>
      <c r="D10" s="5" t="s">
        <v>90</v>
      </c>
      <c r="E10" s="8" t="s">
        <v>202</v>
      </c>
      <c r="F10" s="5">
        <v>94.18</v>
      </c>
      <c r="G10" s="10"/>
    </row>
    <row r="11" spans="1:7" ht="24.75" customHeight="1" thickBot="1">
      <c r="A11" s="11"/>
      <c r="B11" s="11"/>
      <c r="C11" s="11"/>
      <c r="D11" s="11"/>
      <c r="E11" s="12" t="s">
        <v>14</v>
      </c>
      <c r="F11" s="21"/>
      <c r="G11" s="13"/>
    </row>
    <row r="12" spans="1:7" ht="18" thickTop="1">
      <c r="A12" s="14"/>
    </row>
  </sheetData>
  <mergeCells count="8">
    <mergeCell ref="A1:G1"/>
    <mergeCell ref="A2:G2"/>
    <mergeCell ref="A3:G3"/>
    <mergeCell ref="B7:D7"/>
    <mergeCell ref="G4:G5"/>
    <mergeCell ref="A4:A5"/>
    <mergeCell ref="B4:D4"/>
    <mergeCell ref="F4:F5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90" zoomScaleNormal="90" workbookViewId="0">
      <selection activeCell="A3" sqref="A3:G3"/>
    </sheetView>
  </sheetViews>
  <sheetFormatPr defaultRowHeight="15"/>
  <cols>
    <col min="1" max="1" width="29" customWidth="1"/>
    <col min="2" max="3" width="19.5703125" customWidth="1"/>
    <col min="4" max="4" width="21.140625" customWidth="1"/>
    <col min="5" max="5" width="35.140625" customWidth="1"/>
    <col min="6" max="6" width="11.28515625" customWidth="1"/>
    <col min="7" max="7" width="9.85546875" customWidth="1"/>
  </cols>
  <sheetData>
    <row r="1" spans="1:13" ht="16.5" customHeight="1">
      <c r="A1" s="74" t="s">
        <v>6</v>
      </c>
      <c r="B1" s="74"/>
      <c r="C1" s="74"/>
      <c r="D1" s="74"/>
      <c r="E1" s="74"/>
      <c r="F1" s="74"/>
      <c r="G1" s="74"/>
    </row>
    <row r="2" spans="1:13" ht="18" customHeight="1">
      <c r="A2" s="74" t="s">
        <v>38</v>
      </c>
      <c r="B2" s="74"/>
      <c r="C2" s="74"/>
      <c r="D2" s="74"/>
      <c r="E2" s="74"/>
      <c r="F2" s="74"/>
      <c r="G2" s="74"/>
    </row>
    <row r="3" spans="1:13" ht="22.5" customHeight="1">
      <c r="A3" s="75" t="s">
        <v>181</v>
      </c>
      <c r="B3" s="75"/>
      <c r="C3" s="75"/>
      <c r="D3" s="75"/>
      <c r="E3" s="75"/>
      <c r="F3" s="75"/>
      <c r="G3" s="75"/>
    </row>
    <row r="4" spans="1:13" ht="21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13" ht="21.75" customHeight="1">
      <c r="A5" s="72"/>
      <c r="B5" s="40" t="s">
        <v>3</v>
      </c>
      <c r="C5" s="40" t="s">
        <v>4</v>
      </c>
      <c r="D5" s="40" t="s">
        <v>5</v>
      </c>
      <c r="E5" s="2"/>
      <c r="F5" s="73"/>
      <c r="G5" s="71"/>
    </row>
    <row r="6" spans="1:13" ht="104.25" customHeight="1" thickBot="1">
      <c r="A6" s="44" t="s">
        <v>73</v>
      </c>
      <c r="B6" s="6" t="s">
        <v>155</v>
      </c>
      <c r="C6" s="8" t="s">
        <v>156</v>
      </c>
      <c r="D6" s="6" t="s">
        <v>157</v>
      </c>
      <c r="E6" s="45"/>
      <c r="F6" s="4">
        <v>100</v>
      </c>
      <c r="G6" s="10"/>
    </row>
    <row r="7" spans="1:13" ht="119.25" customHeight="1" thickBot="1">
      <c r="A7" s="8" t="s">
        <v>37</v>
      </c>
      <c r="B7" s="30" t="s">
        <v>158</v>
      </c>
      <c r="C7" s="30" t="s">
        <v>159</v>
      </c>
      <c r="D7" s="30" t="s">
        <v>160</v>
      </c>
      <c r="E7" s="6"/>
      <c r="F7" s="5">
        <v>100</v>
      </c>
      <c r="G7" s="10"/>
      <c r="K7" s="56"/>
      <c r="L7" s="57"/>
      <c r="M7" s="57"/>
    </row>
    <row r="8" spans="1:13" ht="60.75" customHeight="1">
      <c r="A8" s="6" t="s">
        <v>51</v>
      </c>
      <c r="B8" s="16"/>
      <c r="C8" s="17">
        <v>100</v>
      </c>
      <c r="D8" s="18"/>
      <c r="E8" s="6" t="s">
        <v>13</v>
      </c>
      <c r="F8" s="19">
        <v>0</v>
      </c>
      <c r="G8" s="10"/>
    </row>
    <row r="9" spans="1:13" ht="57" customHeight="1">
      <c r="A9" s="6" t="s">
        <v>74</v>
      </c>
      <c r="B9" s="27" t="s">
        <v>161</v>
      </c>
      <c r="C9" s="6" t="s">
        <v>162</v>
      </c>
      <c r="D9" s="6" t="s">
        <v>163</v>
      </c>
      <c r="E9" s="6"/>
      <c r="F9" s="5"/>
      <c r="G9" s="10"/>
    </row>
    <row r="10" spans="1:13" ht="69" customHeight="1">
      <c r="A10" s="6" t="s">
        <v>56</v>
      </c>
      <c r="B10" s="5" t="s">
        <v>88</v>
      </c>
      <c r="C10" s="5" t="s">
        <v>89</v>
      </c>
      <c r="D10" s="5" t="s">
        <v>90</v>
      </c>
      <c r="E10" s="8"/>
      <c r="F10" s="5"/>
      <c r="G10" s="10"/>
    </row>
    <row r="11" spans="1:13" ht="24.75" customHeight="1" thickBot="1">
      <c r="A11" s="11"/>
      <c r="B11" s="11"/>
      <c r="C11" s="11"/>
      <c r="D11" s="11"/>
      <c r="E11" s="12" t="s">
        <v>14</v>
      </c>
      <c r="F11" s="38">
        <f>(F6+F7+F9+F10)/4</f>
        <v>50</v>
      </c>
      <c r="G11" s="13"/>
    </row>
    <row r="12" spans="1:13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55118110236220474" bottom="0.15748031496062992" header="0.31496062992125984" footer="0.31496062992125984"/>
  <pageSetup paperSize="9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7" workbookViewId="0">
      <selection activeCell="G20" sqref="G20"/>
    </sheetView>
  </sheetViews>
  <sheetFormatPr defaultRowHeight="15"/>
  <cols>
    <col min="1" max="1" width="38.42578125" customWidth="1"/>
    <col min="2" max="2" width="21.85546875" customWidth="1"/>
    <col min="3" max="3" width="22.28515625" customWidth="1"/>
    <col min="4" max="4" width="23.42578125" customWidth="1"/>
    <col min="5" max="5" width="28.42578125" customWidth="1"/>
    <col min="6" max="6" width="11.42578125" customWidth="1"/>
    <col min="7" max="7" width="9.85546875" customWidth="1"/>
  </cols>
  <sheetData>
    <row r="1" spans="1:7" ht="16.5" customHeight="1">
      <c r="A1" s="74" t="s">
        <v>6</v>
      </c>
      <c r="B1" s="74"/>
      <c r="C1" s="74"/>
      <c r="D1" s="74"/>
      <c r="E1" s="74"/>
      <c r="F1" s="74"/>
      <c r="G1" s="74"/>
    </row>
    <row r="2" spans="1:7" ht="18" customHeight="1">
      <c r="A2" s="74" t="s">
        <v>39</v>
      </c>
      <c r="B2" s="74"/>
      <c r="C2" s="74"/>
      <c r="D2" s="74"/>
      <c r="E2" s="74"/>
      <c r="F2" s="74"/>
      <c r="G2" s="74"/>
    </row>
    <row r="3" spans="1:7" ht="22.5" customHeight="1">
      <c r="A3" s="75" t="s">
        <v>181</v>
      </c>
      <c r="B3" s="75"/>
      <c r="C3" s="75"/>
      <c r="D3" s="75"/>
      <c r="E3" s="75"/>
      <c r="F3" s="75"/>
      <c r="G3" s="75"/>
    </row>
    <row r="4" spans="1:7" ht="21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7" ht="21.75" customHeight="1">
      <c r="A5" s="80"/>
      <c r="B5" s="1" t="s">
        <v>3</v>
      </c>
      <c r="C5" s="1" t="s">
        <v>4</v>
      </c>
      <c r="D5" s="1" t="s">
        <v>5</v>
      </c>
      <c r="E5" s="28"/>
      <c r="F5" s="73"/>
      <c r="G5" s="71"/>
    </row>
    <row r="6" spans="1:7" ht="56.25" customHeight="1">
      <c r="A6" s="8" t="s">
        <v>75</v>
      </c>
      <c r="B6" s="6" t="s">
        <v>40</v>
      </c>
      <c r="C6" s="6" t="s">
        <v>41</v>
      </c>
      <c r="D6" s="6" t="s">
        <v>164</v>
      </c>
      <c r="E6" s="6"/>
      <c r="F6" s="7"/>
      <c r="G6" s="10"/>
    </row>
    <row r="7" spans="1:7" ht="96.75" customHeight="1">
      <c r="A7" s="29" t="s">
        <v>42</v>
      </c>
      <c r="B7" s="30" t="s">
        <v>165</v>
      </c>
      <c r="C7" s="30" t="s">
        <v>43</v>
      </c>
      <c r="D7" s="30" t="s">
        <v>166</v>
      </c>
      <c r="E7" s="31"/>
      <c r="F7" s="6"/>
      <c r="G7" s="10"/>
    </row>
    <row r="8" spans="1:7" ht="36.75" customHeight="1">
      <c r="A8" s="6" t="s">
        <v>51</v>
      </c>
      <c r="B8" s="33"/>
      <c r="C8" s="34">
        <v>100</v>
      </c>
      <c r="D8" s="35"/>
      <c r="E8" s="6" t="s">
        <v>13</v>
      </c>
      <c r="F8" s="19">
        <v>0</v>
      </c>
      <c r="G8" s="10"/>
    </row>
    <row r="9" spans="1:7" ht="78" customHeight="1">
      <c r="A9" s="49" t="s">
        <v>76</v>
      </c>
      <c r="B9" s="6" t="s">
        <v>167</v>
      </c>
      <c r="C9" s="6" t="s">
        <v>168</v>
      </c>
      <c r="D9" s="6" t="s">
        <v>169</v>
      </c>
      <c r="E9" s="47"/>
      <c r="F9" s="6"/>
      <c r="G9" s="10"/>
    </row>
    <row r="10" spans="1:7" ht="62.25" customHeight="1">
      <c r="A10" s="6" t="s">
        <v>56</v>
      </c>
      <c r="B10" s="5" t="s">
        <v>88</v>
      </c>
      <c r="C10" s="5" t="s">
        <v>89</v>
      </c>
      <c r="D10" s="5" t="s">
        <v>90</v>
      </c>
      <c r="E10" s="8" t="s">
        <v>202</v>
      </c>
      <c r="F10" s="5">
        <v>94.18</v>
      </c>
      <c r="G10" s="10"/>
    </row>
    <row r="11" spans="1:7" ht="24.75" customHeight="1" thickBot="1">
      <c r="A11" s="11"/>
      <c r="B11" s="11"/>
      <c r="C11" s="11"/>
      <c r="D11" s="11"/>
      <c r="E11" s="12" t="s">
        <v>14</v>
      </c>
      <c r="F11" s="21"/>
      <c r="G11" s="13"/>
    </row>
    <row r="12" spans="1:7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4"/>
  <sheetViews>
    <sheetView topLeftCell="A5" workbookViewId="0">
      <selection activeCell="B33" sqref="B33:G33"/>
    </sheetView>
  </sheetViews>
  <sheetFormatPr defaultRowHeight="15"/>
  <cols>
    <col min="1" max="1" width="11.85546875" customWidth="1"/>
  </cols>
  <sheetData>
    <row r="4" spans="1:7">
      <c r="B4" s="59" t="s">
        <v>188</v>
      </c>
    </row>
    <row r="5" spans="1:7">
      <c r="B5" s="59"/>
    </row>
    <row r="6" spans="1:7">
      <c r="B6" s="59"/>
    </row>
    <row r="7" spans="1:7">
      <c r="B7" s="59" t="s">
        <v>182</v>
      </c>
      <c r="C7" s="59" t="s">
        <v>183</v>
      </c>
      <c r="D7" s="59" t="s">
        <v>184</v>
      </c>
      <c r="E7" s="59" t="s">
        <v>185</v>
      </c>
      <c r="F7" s="59" t="s">
        <v>186</v>
      </c>
      <c r="G7" s="59" t="s">
        <v>187</v>
      </c>
    </row>
    <row r="9" spans="1:7">
      <c r="A9" s="63" t="s">
        <v>195</v>
      </c>
      <c r="B9" s="64"/>
      <c r="C9" s="64"/>
      <c r="D9" s="64"/>
      <c r="E9" s="65"/>
      <c r="F9" s="64"/>
      <c r="G9" s="64"/>
    </row>
    <row r="10" spans="1:7">
      <c r="A10" s="60" t="s">
        <v>189</v>
      </c>
      <c r="B10" s="59">
        <v>100</v>
      </c>
      <c r="C10">
        <v>100</v>
      </c>
      <c r="D10" s="59">
        <v>100</v>
      </c>
      <c r="E10" s="59">
        <v>100</v>
      </c>
      <c r="F10" s="59" t="s">
        <v>199</v>
      </c>
      <c r="G10" s="59">
        <v>100</v>
      </c>
    </row>
    <row r="11" spans="1:7">
      <c r="A11" s="60" t="s">
        <v>190</v>
      </c>
      <c r="B11" s="59"/>
      <c r="C11">
        <v>100</v>
      </c>
      <c r="D11" s="59">
        <v>100</v>
      </c>
      <c r="E11" s="59">
        <v>100</v>
      </c>
      <c r="F11" s="59" t="s">
        <v>199</v>
      </c>
      <c r="G11" s="59">
        <v>100</v>
      </c>
    </row>
    <row r="12" spans="1:7">
      <c r="A12" s="60" t="s">
        <v>191</v>
      </c>
      <c r="B12" s="59"/>
      <c r="C12" t="s">
        <v>199</v>
      </c>
      <c r="D12" s="59">
        <v>100</v>
      </c>
      <c r="E12" s="59">
        <v>100</v>
      </c>
      <c r="F12" s="59" t="s">
        <v>199</v>
      </c>
      <c r="G12" s="59" t="s">
        <v>199</v>
      </c>
    </row>
    <row r="13" spans="1:7">
      <c r="A13" s="60" t="s">
        <v>192</v>
      </c>
      <c r="B13" s="59"/>
      <c r="C13" t="s">
        <v>199</v>
      </c>
      <c r="D13" s="59">
        <v>70</v>
      </c>
      <c r="E13" s="59" t="s">
        <v>199</v>
      </c>
      <c r="F13" s="59" t="s">
        <v>199</v>
      </c>
      <c r="G13" s="59" t="s">
        <v>199</v>
      </c>
    </row>
    <row r="14" spans="1:7">
      <c r="A14" s="60" t="s">
        <v>193</v>
      </c>
      <c r="B14" s="59"/>
      <c r="C14" t="s">
        <v>199</v>
      </c>
      <c r="D14" s="59" t="s">
        <v>199</v>
      </c>
      <c r="E14" s="59" t="s">
        <v>199</v>
      </c>
      <c r="F14" s="59" t="s">
        <v>199</v>
      </c>
      <c r="G14" s="59"/>
    </row>
    <row r="15" spans="1:7">
      <c r="A15" s="63" t="s">
        <v>196</v>
      </c>
      <c r="B15" s="65"/>
      <c r="C15" s="64"/>
      <c r="D15" s="65"/>
      <c r="E15" s="65"/>
      <c r="F15" s="65"/>
      <c r="G15" s="65"/>
    </row>
    <row r="16" spans="1:7">
      <c r="A16" s="60" t="s">
        <v>189</v>
      </c>
      <c r="B16" s="59">
        <v>0</v>
      </c>
      <c r="C16">
        <v>100</v>
      </c>
      <c r="D16" s="59">
        <v>50</v>
      </c>
      <c r="E16" s="59">
        <v>100</v>
      </c>
      <c r="F16" s="59">
        <v>100</v>
      </c>
      <c r="G16" s="59">
        <v>100</v>
      </c>
    </row>
    <row r="17" spans="1:7">
      <c r="A17" s="60" t="s">
        <v>190</v>
      </c>
      <c r="B17" s="59"/>
      <c r="C17">
        <v>100</v>
      </c>
      <c r="D17" s="59">
        <v>70</v>
      </c>
      <c r="E17" s="59">
        <v>100</v>
      </c>
      <c r="F17" s="59" t="s">
        <v>199</v>
      </c>
      <c r="G17" s="59" t="s">
        <v>199</v>
      </c>
    </row>
    <row r="18" spans="1:7">
      <c r="A18" s="60" t="s">
        <v>191</v>
      </c>
      <c r="B18" s="59"/>
      <c r="C18">
        <v>100</v>
      </c>
      <c r="D18" s="59" t="s">
        <v>199</v>
      </c>
      <c r="E18" s="59">
        <v>100</v>
      </c>
      <c r="F18" s="59" t="s">
        <v>199</v>
      </c>
      <c r="G18" s="59" t="s">
        <v>199</v>
      </c>
    </row>
    <row r="19" spans="1:7">
      <c r="A19" s="60" t="s">
        <v>192</v>
      </c>
      <c r="B19" s="59"/>
      <c r="C19">
        <v>100</v>
      </c>
      <c r="D19" s="59" t="s">
        <v>199</v>
      </c>
      <c r="E19" s="59">
        <v>100</v>
      </c>
      <c r="F19" s="59" t="s">
        <v>199</v>
      </c>
      <c r="G19" s="59" t="s">
        <v>199</v>
      </c>
    </row>
    <row r="20" spans="1:7">
      <c r="A20" s="60" t="s">
        <v>193</v>
      </c>
      <c r="B20" s="59"/>
      <c r="C20">
        <v>100</v>
      </c>
      <c r="D20" s="59" t="s">
        <v>199</v>
      </c>
      <c r="E20" s="59" t="s">
        <v>199</v>
      </c>
      <c r="F20" s="59" t="s">
        <v>199</v>
      </c>
      <c r="G20" s="59" t="s">
        <v>199</v>
      </c>
    </row>
    <row r="21" spans="1:7">
      <c r="A21" s="63" t="s">
        <v>197</v>
      </c>
      <c r="B21" s="65"/>
      <c r="C21" s="64"/>
      <c r="D21" s="65"/>
      <c r="E21" s="65"/>
      <c r="F21" s="65"/>
      <c r="G21" s="65"/>
    </row>
    <row r="22" spans="1:7">
      <c r="A22" s="60" t="s">
        <v>189</v>
      </c>
      <c r="B22" s="59">
        <v>100</v>
      </c>
      <c r="C22" t="s">
        <v>199</v>
      </c>
      <c r="D22" s="59">
        <v>100</v>
      </c>
      <c r="E22" s="59">
        <v>100</v>
      </c>
      <c r="F22" s="59">
        <v>100</v>
      </c>
      <c r="G22" s="59">
        <v>100</v>
      </c>
    </row>
    <row r="23" spans="1:7">
      <c r="A23" s="60" t="s">
        <v>190</v>
      </c>
      <c r="B23" s="59"/>
      <c r="D23" s="59">
        <v>70</v>
      </c>
      <c r="E23" s="59">
        <v>100</v>
      </c>
      <c r="F23" s="59" t="s">
        <v>199</v>
      </c>
      <c r="G23" s="59">
        <v>100</v>
      </c>
    </row>
    <row r="24" spans="1:7">
      <c r="A24" s="60" t="s">
        <v>191</v>
      </c>
      <c r="B24" s="59"/>
      <c r="D24" s="59">
        <v>80</v>
      </c>
      <c r="E24" s="59">
        <v>100</v>
      </c>
      <c r="F24" s="59" t="s">
        <v>199</v>
      </c>
      <c r="G24" s="59" t="s">
        <v>199</v>
      </c>
    </row>
    <row r="25" spans="1:7">
      <c r="A25" s="60" t="s">
        <v>192</v>
      </c>
      <c r="B25" s="59"/>
      <c r="D25" s="59">
        <v>80</v>
      </c>
      <c r="E25" s="59">
        <v>100</v>
      </c>
      <c r="F25" s="59" t="s">
        <v>199</v>
      </c>
      <c r="G25" s="59" t="s">
        <v>199</v>
      </c>
    </row>
    <row r="26" spans="1:7">
      <c r="A26" s="60" t="s">
        <v>193</v>
      </c>
      <c r="B26" s="59"/>
      <c r="D26" s="59" t="s">
        <v>199</v>
      </c>
      <c r="E26" s="59">
        <v>85</v>
      </c>
      <c r="F26" s="59" t="s">
        <v>199</v>
      </c>
      <c r="G26" s="59" t="s">
        <v>199</v>
      </c>
    </row>
    <row r="27" spans="1:7">
      <c r="A27" s="63" t="s">
        <v>198</v>
      </c>
      <c r="B27" s="65"/>
      <c r="C27" s="64"/>
      <c r="D27" s="65"/>
      <c r="E27" s="65"/>
      <c r="F27" s="65"/>
      <c r="G27" s="65"/>
    </row>
    <row r="28" spans="1:7">
      <c r="A28" s="60" t="s">
        <v>189</v>
      </c>
      <c r="B28" s="59">
        <v>0</v>
      </c>
      <c r="C28">
        <v>100</v>
      </c>
      <c r="D28" s="59">
        <v>100</v>
      </c>
      <c r="E28" s="59">
        <v>100</v>
      </c>
      <c r="F28" s="59">
        <v>100</v>
      </c>
      <c r="G28" s="59">
        <v>100</v>
      </c>
    </row>
    <row r="29" spans="1:7">
      <c r="A29" s="60" t="s">
        <v>190</v>
      </c>
      <c r="B29" s="59"/>
      <c r="C29" t="s">
        <v>199</v>
      </c>
      <c r="D29" s="59">
        <v>100</v>
      </c>
      <c r="E29" s="59">
        <v>100</v>
      </c>
      <c r="F29" s="59" t="s">
        <v>199</v>
      </c>
      <c r="G29" s="59">
        <v>100</v>
      </c>
    </row>
    <row r="30" spans="1:7">
      <c r="A30" s="60" t="s">
        <v>191</v>
      </c>
      <c r="B30" s="59"/>
      <c r="C30" t="s">
        <v>199</v>
      </c>
      <c r="D30" s="59">
        <v>50</v>
      </c>
      <c r="E30" s="59">
        <v>100</v>
      </c>
      <c r="F30" s="59" t="s">
        <v>199</v>
      </c>
      <c r="G30" s="59" t="s">
        <v>199</v>
      </c>
    </row>
    <row r="31" spans="1:7">
      <c r="A31" s="60" t="s">
        <v>192</v>
      </c>
      <c r="B31" s="59"/>
      <c r="C31" t="s">
        <v>199</v>
      </c>
      <c r="D31" s="59" t="s">
        <v>199</v>
      </c>
      <c r="E31" s="59">
        <v>80</v>
      </c>
      <c r="F31" s="59" t="s">
        <v>199</v>
      </c>
      <c r="G31" s="59" t="s">
        <v>199</v>
      </c>
    </row>
    <row r="32" spans="1:7">
      <c r="A32" s="60" t="s">
        <v>194</v>
      </c>
      <c r="B32" s="59">
        <f>(B10+B22)/4</f>
        <v>50</v>
      </c>
      <c r="C32">
        <f>(C10+C11+C16+C17+C18+C19+C20+C28)/8</f>
        <v>100</v>
      </c>
      <c r="D32" s="62">
        <f>(D10+D11+D12+D13+D16+D17+D22+D23+D24+D25+D28+D29+D30)/13</f>
        <v>82.307692307692307</v>
      </c>
      <c r="E32" s="61">
        <f>(E10+E11+E12+E16+E17+E18+E19+E22+E23+E24+E25+E26+E28+E29+E30+E31)/16</f>
        <v>97.8125</v>
      </c>
      <c r="F32" s="59">
        <f>(F16+F22+F28)/3</f>
        <v>100</v>
      </c>
      <c r="G32" s="59">
        <f>(G10+G11+G16+G22+G23+G28+G29)/7</f>
        <v>100</v>
      </c>
    </row>
    <row r="33" spans="2:7">
      <c r="B33" s="81">
        <f>(B32+C32+D32+E32+F32+G32)/6</f>
        <v>88.353365384615401</v>
      </c>
      <c r="C33" s="81"/>
      <c r="D33" s="81"/>
      <c r="E33" s="81"/>
      <c r="F33" s="81"/>
      <c r="G33" s="81"/>
    </row>
    <row r="34" spans="2:7">
      <c r="B34" s="59"/>
    </row>
  </sheetData>
  <mergeCells count="1">
    <mergeCell ref="B33:G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topLeftCell="A14" zoomScale="90" zoomScaleNormal="90" workbookViewId="0">
      <selection activeCell="F36" sqref="F36"/>
    </sheetView>
  </sheetViews>
  <sheetFormatPr defaultRowHeight="15"/>
  <cols>
    <col min="1" max="1" width="34.7109375" customWidth="1"/>
    <col min="2" max="2" width="20.7109375" customWidth="1"/>
    <col min="3" max="3" width="20.85546875" customWidth="1"/>
    <col min="4" max="4" width="21.140625" customWidth="1"/>
    <col min="5" max="5" width="33.42578125" customWidth="1"/>
    <col min="6" max="6" width="11.42578125" customWidth="1"/>
    <col min="7" max="7" width="9.85546875" customWidth="1"/>
  </cols>
  <sheetData>
    <row r="1" spans="1:7" ht="16.5" customHeight="1">
      <c r="A1" s="74" t="s">
        <v>6</v>
      </c>
      <c r="B1" s="74"/>
      <c r="C1" s="74"/>
      <c r="D1" s="74"/>
      <c r="E1" s="74"/>
      <c r="F1" s="74"/>
      <c r="G1" s="74"/>
    </row>
    <row r="2" spans="1:7" ht="18" customHeight="1">
      <c r="A2" s="74" t="s">
        <v>12</v>
      </c>
      <c r="B2" s="74"/>
      <c r="C2" s="74"/>
      <c r="D2" s="74"/>
      <c r="E2" s="74"/>
      <c r="F2" s="74"/>
      <c r="G2" s="74"/>
    </row>
    <row r="3" spans="1:7" ht="22.5" customHeight="1">
      <c r="A3" s="75" t="s">
        <v>181</v>
      </c>
      <c r="B3" s="75"/>
      <c r="C3" s="75"/>
      <c r="D3" s="75"/>
      <c r="E3" s="75"/>
      <c r="F3" s="75"/>
      <c r="G3" s="75"/>
    </row>
    <row r="4" spans="1:7" ht="21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7" ht="22.5" customHeight="1">
      <c r="A5" s="72"/>
      <c r="B5" s="15" t="s">
        <v>3</v>
      </c>
      <c r="C5" s="15" t="s">
        <v>4</v>
      </c>
      <c r="D5" s="15" t="s">
        <v>5</v>
      </c>
      <c r="E5" s="2"/>
      <c r="F5" s="73"/>
      <c r="G5" s="71"/>
    </row>
    <row r="6" spans="1:7" ht="63.75" customHeight="1">
      <c r="A6" s="8" t="s">
        <v>50</v>
      </c>
      <c r="B6" s="4">
        <v>15.53</v>
      </c>
      <c r="C6" s="4">
        <v>15.74</v>
      </c>
      <c r="D6" s="4">
        <v>16.59</v>
      </c>
      <c r="E6" s="4" t="s">
        <v>78</v>
      </c>
      <c r="F6" s="4">
        <v>100</v>
      </c>
      <c r="G6" s="58" t="s">
        <v>170</v>
      </c>
    </row>
    <row r="7" spans="1:7" ht="56.25" customHeight="1">
      <c r="A7" s="3" t="s">
        <v>8</v>
      </c>
      <c r="B7" s="5">
        <v>18.675999999999998</v>
      </c>
      <c r="C7" s="5">
        <v>23.372800000000002</v>
      </c>
      <c r="D7" s="5">
        <v>28.069600000000001</v>
      </c>
      <c r="E7" s="6"/>
      <c r="F7" s="19"/>
      <c r="G7" s="10"/>
    </row>
    <row r="8" spans="1:7" ht="36" customHeight="1">
      <c r="A8" s="6" t="s">
        <v>51</v>
      </c>
      <c r="B8" s="16"/>
      <c r="C8" s="17">
        <v>100</v>
      </c>
      <c r="D8" s="18"/>
      <c r="E8" s="6" t="s">
        <v>13</v>
      </c>
      <c r="F8" s="19"/>
      <c r="G8" s="10"/>
    </row>
    <row r="9" spans="1:7" ht="84.75" customHeight="1">
      <c r="A9" s="6" t="s">
        <v>52</v>
      </c>
      <c r="B9" s="6" t="s">
        <v>7</v>
      </c>
      <c r="C9" s="6" t="s">
        <v>95</v>
      </c>
      <c r="D9" s="6" t="s">
        <v>96</v>
      </c>
      <c r="E9" s="6"/>
      <c r="F9" s="19"/>
      <c r="G9" s="10"/>
    </row>
    <row r="10" spans="1:7" ht="231.75" customHeight="1">
      <c r="A10" s="6" t="s">
        <v>53</v>
      </c>
      <c r="B10" s="6" t="s">
        <v>85</v>
      </c>
      <c r="C10" s="6" t="s">
        <v>86</v>
      </c>
      <c r="D10" s="6" t="s">
        <v>87</v>
      </c>
      <c r="E10" s="6" t="s">
        <v>97</v>
      </c>
      <c r="F10" s="5">
        <v>50</v>
      </c>
      <c r="G10" s="54" t="s">
        <v>137</v>
      </c>
    </row>
    <row r="11" spans="1:7" ht="72.75" customHeight="1">
      <c r="A11" s="6" t="s">
        <v>10</v>
      </c>
      <c r="B11" s="5" t="s">
        <v>88</v>
      </c>
      <c r="C11" s="5" t="s">
        <v>89</v>
      </c>
      <c r="D11" s="5" t="s">
        <v>90</v>
      </c>
      <c r="E11" s="8" t="s">
        <v>202</v>
      </c>
      <c r="F11" s="5">
        <v>94.18</v>
      </c>
      <c r="G11" s="10"/>
    </row>
    <row r="12" spans="1:7" ht="24.75" customHeight="1" thickBot="1">
      <c r="A12" s="11"/>
      <c r="B12" s="11"/>
      <c r="C12" s="11"/>
      <c r="D12" s="11"/>
      <c r="E12" s="12" t="s">
        <v>201</v>
      </c>
      <c r="F12" s="21"/>
      <c r="G12" s="13"/>
    </row>
    <row r="13" spans="1:7" ht="18" thickTop="1">
      <c r="A13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6" right="0.31496062992126" top="0.35433070866141703" bottom="0.15748031496063" header="0.31496062992126" footer="0.31496062992126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2"/>
  <sheetViews>
    <sheetView workbookViewId="0">
      <selection activeCell="E10" sqref="E10:F10"/>
    </sheetView>
  </sheetViews>
  <sheetFormatPr defaultRowHeight="15"/>
  <cols>
    <col min="1" max="1" width="36" customWidth="1"/>
    <col min="2" max="2" width="21.85546875" customWidth="1"/>
    <col min="3" max="3" width="22" customWidth="1"/>
    <col min="4" max="4" width="22.42578125" customWidth="1"/>
    <col min="5" max="5" width="30.85546875" customWidth="1"/>
    <col min="6" max="6" width="11.42578125" customWidth="1"/>
    <col min="7" max="7" width="9.85546875" customWidth="1"/>
  </cols>
  <sheetData>
    <row r="1" spans="1:7" ht="16.5" customHeight="1">
      <c r="A1" s="74" t="s">
        <v>6</v>
      </c>
      <c r="B1" s="74"/>
      <c r="C1" s="74"/>
      <c r="D1" s="74"/>
      <c r="E1" s="74"/>
      <c r="F1" s="74"/>
      <c r="G1" s="74"/>
    </row>
    <row r="2" spans="1:7" ht="18" customHeight="1">
      <c r="A2" s="74" t="s">
        <v>22</v>
      </c>
      <c r="B2" s="74"/>
      <c r="C2" s="74"/>
      <c r="D2" s="74"/>
      <c r="E2" s="74"/>
      <c r="F2" s="74"/>
      <c r="G2" s="74"/>
    </row>
    <row r="3" spans="1:7" ht="22.5" customHeight="1">
      <c r="A3" s="75" t="s">
        <v>181</v>
      </c>
      <c r="B3" s="75"/>
      <c r="C3" s="75"/>
      <c r="D3" s="75"/>
      <c r="E3" s="75"/>
      <c r="F3" s="75"/>
      <c r="G3" s="75"/>
    </row>
    <row r="4" spans="1:7" ht="21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7" ht="21.75" customHeight="1">
      <c r="A5" s="72"/>
      <c r="B5" s="23" t="s">
        <v>3</v>
      </c>
      <c r="C5" s="23" t="s">
        <v>4</v>
      </c>
      <c r="D5" s="23" t="s">
        <v>5</v>
      </c>
      <c r="E5" s="2"/>
      <c r="F5" s="73"/>
      <c r="G5" s="71"/>
    </row>
    <row r="6" spans="1:7" ht="58.5" customHeight="1">
      <c r="A6" s="8" t="s">
        <v>50</v>
      </c>
      <c r="B6" s="4">
        <v>15.53</v>
      </c>
      <c r="C6" s="4">
        <v>15.74</v>
      </c>
      <c r="D6" s="4">
        <v>16.59</v>
      </c>
      <c r="E6" s="4" t="s">
        <v>78</v>
      </c>
      <c r="F6" s="4">
        <v>100</v>
      </c>
      <c r="G6" s="58" t="s">
        <v>170</v>
      </c>
    </row>
    <row r="7" spans="1:7" ht="88.5" customHeight="1">
      <c r="A7" s="3" t="s">
        <v>54</v>
      </c>
      <c r="B7" s="5" t="s">
        <v>98</v>
      </c>
      <c r="C7" s="5" t="s">
        <v>99</v>
      </c>
      <c r="D7" s="5" t="s">
        <v>100</v>
      </c>
      <c r="E7" s="6"/>
      <c r="F7" s="6"/>
      <c r="G7" s="10"/>
    </row>
    <row r="8" spans="1:7" ht="26.25" customHeight="1">
      <c r="A8" s="6" t="s">
        <v>9</v>
      </c>
      <c r="B8" s="16"/>
      <c r="C8" s="17">
        <v>100</v>
      </c>
      <c r="D8" s="18"/>
      <c r="E8" s="6" t="s">
        <v>13</v>
      </c>
      <c r="F8" s="19">
        <v>0</v>
      </c>
      <c r="G8" s="10"/>
    </row>
    <row r="9" spans="1:7" ht="67.5" customHeight="1">
      <c r="A9" s="6" t="s">
        <v>55</v>
      </c>
      <c r="B9" s="6" t="s">
        <v>101</v>
      </c>
      <c r="C9" s="6" t="s">
        <v>102</v>
      </c>
      <c r="D9" s="6" t="s">
        <v>103</v>
      </c>
      <c r="E9" s="6"/>
      <c r="F9" s="6"/>
      <c r="G9" s="10"/>
    </row>
    <row r="10" spans="1:7" ht="75" customHeight="1">
      <c r="A10" s="6" t="s">
        <v>56</v>
      </c>
      <c r="B10" s="5" t="s">
        <v>88</v>
      </c>
      <c r="C10" s="5" t="s">
        <v>89</v>
      </c>
      <c r="D10" s="5" t="s">
        <v>90</v>
      </c>
      <c r="E10" s="8" t="s">
        <v>202</v>
      </c>
      <c r="F10" s="5">
        <v>94.18</v>
      </c>
      <c r="G10" s="10"/>
    </row>
    <row r="11" spans="1:7" ht="24.75" customHeight="1" thickBot="1">
      <c r="A11" s="11"/>
      <c r="B11" s="11"/>
      <c r="C11" s="11"/>
      <c r="D11" s="11"/>
      <c r="E11" s="12" t="s">
        <v>14</v>
      </c>
      <c r="F11" s="21"/>
      <c r="G11" s="13"/>
    </row>
    <row r="12" spans="1:7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J8" sqref="J8"/>
    </sheetView>
  </sheetViews>
  <sheetFormatPr defaultRowHeight="15"/>
  <cols>
    <col min="1" max="1" width="34.7109375" customWidth="1"/>
    <col min="2" max="2" width="20.7109375" customWidth="1"/>
    <col min="3" max="3" width="20.85546875" customWidth="1"/>
    <col min="4" max="4" width="21.140625" customWidth="1"/>
    <col min="5" max="5" width="32.140625" customWidth="1"/>
    <col min="6" max="6" width="11.42578125" customWidth="1"/>
    <col min="7" max="7" width="9.85546875" customWidth="1"/>
  </cols>
  <sheetData>
    <row r="1" spans="1:7" ht="16.5" customHeight="1">
      <c r="A1" s="74" t="s">
        <v>6</v>
      </c>
      <c r="B1" s="74"/>
      <c r="C1" s="74"/>
      <c r="D1" s="74"/>
      <c r="E1" s="74"/>
      <c r="F1" s="74"/>
      <c r="G1" s="74"/>
    </row>
    <row r="2" spans="1:7" ht="18" customHeight="1">
      <c r="A2" s="74" t="s">
        <v>24</v>
      </c>
      <c r="B2" s="74"/>
      <c r="C2" s="74"/>
      <c r="D2" s="74"/>
      <c r="E2" s="74"/>
      <c r="F2" s="74"/>
      <c r="G2" s="74"/>
    </row>
    <row r="3" spans="1:7" ht="22.5" customHeight="1">
      <c r="A3" s="75" t="s">
        <v>181</v>
      </c>
      <c r="B3" s="75"/>
      <c r="C3" s="75"/>
      <c r="D3" s="75"/>
      <c r="E3" s="75"/>
      <c r="F3" s="75"/>
      <c r="G3" s="75"/>
    </row>
    <row r="4" spans="1:7" ht="21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7" ht="21.75" customHeight="1">
      <c r="A5" s="72"/>
      <c r="B5" s="23" t="s">
        <v>3</v>
      </c>
      <c r="C5" s="23" t="s">
        <v>4</v>
      </c>
      <c r="D5" s="23" t="s">
        <v>5</v>
      </c>
      <c r="E5" s="2"/>
      <c r="F5" s="73"/>
      <c r="G5" s="71"/>
    </row>
    <row r="6" spans="1:7" ht="58.5" customHeight="1">
      <c r="A6" s="8" t="s">
        <v>50</v>
      </c>
      <c r="B6" s="4">
        <v>15.53</v>
      </c>
      <c r="C6" s="4">
        <v>15.74</v>
      </c>
      <c r="D6" s="4">
        <v>16.59</v>
      </c>
      <c r="E6" s="4" t="s">
        <v>78</v>
      </c>
      <c r="F6" s="4">
        <v>100</v>
      </c>
      <c r="G6" s="58" t="s">
        <v>170</v>
      </c>
    </row>
    <row r="7" spans="1:7" ht="96" customHeight="1">
      <c r="A7" s="3" t="s">
        <v>57</v>
      </c>
      <c r="B7" s="5" t="s">
        <v>171</v>
      </c>
      <c r="C7" s="5" t="s">
        <v>23</v>
      </c>
      <c r="D7" s="5" t="s">
        <v>172</v>
      </c>
      <c r="E7" s="6" t="s">
        <v>171</v>
      </c>
      <c r="F7" s="5">
        <v>50</v>
      </c>
      <c r="G7" s="58" t="s">
        <v>173</v>
      </c>
    </row>
    <row r="8" spans="1:7" ht="24" customHeight="1">
      <c r="A8" s="6" t="s">
        <v>9</v>
      </c>
      <c r="B8" s="16"/>
      <c r="C8" s="17">
        <v>100</v>
      </c>
      <c r="D8" s="18"/>
      <c r="E8" s="6" t="s">
        <v>13</v>
      </c>
      <c r="F8" s="19">
        <v>0</v>
      </c>
      <c r="G8" s="10"/>
    </row>
    <row r="9" spans="1:7" ht="76.5" customHeight="1">
      <c r="A9" s="6" t="s">
        <v>58</v>
      </c>
      <c r="B9" s="6" t="s">
        <v>104</v>
      </c>
      <c r="C9" s="6" t="s">
        <v>105</v>
      </c>
      <c r="D9" s="6" t="s">
        <v>106</v>
      </c>
      <c r="E9" s="6"/>
      <c r="F9" s="6"/>
      <c r="G9" s="10"/>
    </row>
    <row r="10" spans="1:7" ht="75" customHeight="1">
      <c r="A10" s="6" t="s">
        <v>56</v>
      </c>
      <c r="B10" s="5" t="s">
        <v>88</v>
      </c>
      <c r="C10" s="5" t="s">
        <v>89</v>
      </c>
      <c r="D10" s="5" t="s">
        <v>90</v>
      </c>
      <c r="E10" s="8" t="s">
        <v>202</v>
      </c>
      <c r="F10" s="5">
        <v>94.18</v>
      </c>
      <c r="G10" s="10"/>
    </row>
    <row r="11" spans="1:7" ht="24.75" customHeight="1" thickBot="1">
      <c r="A11" s="11"/>
      <c r="B11" s="11"/>
      <c r="C11" s="11"/>
      <c r="D11" s="11"/>
      <c r="E11" s="12" t="s">
        <v>14</v>
      </c>
      <c r="F11" s="21"/>
      <c r="G11" s="13"/>
    </row>
    <row r="12" spans="1:7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9" workbookViewId="0">
      <selection activeCell="E11" sqref="E11:F11"/>
    </sheetView>
  </sheetViews>
  <sheetFormatPr defaultRowHeight="15"/>
  <cols>
    <col min="1" max="1" width="37.5703125" customWidth="1"/>
    <col min="2" max="2" width="20.7109375" customWidth="1"/>
    <col min="3" max="3" width="20.85546875" customWidth="1"/>
    <col min="4" max="4" width="21.140625" customWidth="1"/>
    <col min="5" max="5" width="31.5703125" customWidth="1"/>
    <col min="6" max="6" width="11.42578125" customWidth="1"/>
    <col min="7" max="7" width="10.85546875" customWidth="1"/>
  </cols>
  <sheetData>
    <row r="1" spans="1:11" ht="16.5" customHeight="1">
      <c r="A1" s="74" t="s">
        <v>6</v>
      </c>
      <c r="B1" s="74"/>
      <c r="C1" s="74"/>
      <c r="D1" s="74"/>
      <c r="E1" s="74"/>
      <c r="F1" s="74"/>
      <c r="G1" s="74"/>
    </row>
    <row r="2" spans="1:11" ht="18" customHeight="1">
      <c r="A2" s="74" t="s">
        <v>25</v>
      </c>
      <c r="B2" s="74"/>
      <c r="C2" s="74"/>
      <c r="D2" s="74"/>
      <c r="E2" s="74"/>
      <c r="F2" s="74"/>
      <c r="G2" s="74"/>
    </row>
    <row r="3" spans="1:11" ht="22.5" customHeight="1">
      <c r="A3" s="75" t="s">
        <v>181</v>
      </c>
      <c r="B3" s="75"/>
      <c r="C3" s="75"/>
      <c r="D3" s="75"/>
      <c r="E3" s="75"/>
      <c r="F3" s="75"/>
      <c r="G3" s="75"/>
    </row>
    <row r="4" spans="1:11" ht="21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11" ht="21.75" customHeight="1">
      <c r="A5" s="72"/>
      <c r="B5" s="23" t="s">
        <v>3</v>
      </c>
      <c r="C5" s="23" t="s">
        <v>4</v>
      </c>
      <c r="D5" s="23" t="s">
        <v>5</v>
      </c>
      <c r="E5" s="2"/>
      <c r="F5" s="73"/>
      <c r="G5" s="71"/>
    </row>
    <row r="6" spans="1:11" ht="150" customHeight="1">
      <c r="A6" s="8" t="s">
        <v>59</v>
      </c>
      <c r="B6" s="4">
        <v>8.39</v>
      </c>
      <c r="C6" s="4">
        <v>8.23</v>
      </c>
      <c r="D6" s="4">
        <v>8.16</v>
      </c>
      <c r="E6" s="4">
        <v>8.3800000000000008</v>
      </c>
      <c r="F6" s="4">
        <v>51.56</v>
      </c>
      <c r="G6" s="58" t="s">
        <v>174</v>
      </c>
    </row>
    <row r="7" spans="1:11" ht="63" customHeight="1">
      <c r="A7" s="3" t="s">
        <v>26</v>
      </c>
      <c r="B7" s="5" t="s">
        <v>107</v>
      </c>
      <c r="C7" s="5" t="s">
        <v>108</v>
      </c>
      <c r="D7" s="5" t="s">
        <v>109</v>
      </c>
      <c r="E7" s="5" t="s">
        <v>175</v>
      </c>
      <c r="F7" s="5">
        <v>100</v>
      </c>
      <c r="G7" s="10"/>
    </row>
    <row r="8" spans="1:11" ht="36" customHeight="1">
      <c r="A8" s="6" t="s">
        <v>51</v>
      </c>
      <c r="B8" s="16"/>
      <c r="C8" s="17">
        <v>100</v>
      </c>
      <c r="D8" s="18"/>
      <c r="E8" s="6" t="s">
        <v>13</v>
      </c>
      <c r="F8" s="39">
        <v>0</v>
      </c>
      <c r="G8" s="10"/>
      <c r="I8" s="41"/>
      <c r="J8" s="41"/>
      <c r="K8" s="41"/>
    </row>
    <row r="9" spans="1:11" ht="103.5" customHeight="1">
      <c r="A9" s="6" t="s">
        <v>60</v>
      </c>
      <c r="B9" s="6" t="s">
        <v>110</v>
      </c>
      <c r="C9" s="6" t="s">
        <v>111</v>
      </c>
      <c r="D9" s="6" t="s">
        <v>112</v>
      </c>
      <c r="E9" s="6"/>
      <c r="F9" s="6"/>
      <c r="G9" s="10"/>
      <c r="I9" s="76"/>
      <c r="J9" s="76"/>
      <c r="K9" s="42"/>
    </row>
    <row r="10" spans="1:11" ht="135.75" customHeight="1">
      <c r="A10" s="6" t="s">
        <v>61</v>
      </c>
      <c r="B10" s="6" t="s">
        <v>113</v>
      </c>
      <c r="C10" s="6" t="s">
        <v>114</v>
      </c>
      <c r="D10" s="6" t="s">
        <v>115</v>
      </c>
      <c r="E10" s="6" t="s">
        <v>177</v>
      </c>
      <c r="F10" s="5">
        <v>100</v>
      </c>
      <c r="G10" s="53" t="s">
        <v>173</v>
      </c>
      <c r="I10" s="76"/>
      <c r="J10" s="76"/>
      <c r="K10" s="42"/>
    </row>
    <row r="11" spans="1:11" ht="75" customHeight="1">
      <c r="A11" s="6" t="s">
        <v>10</v>
      </c>
      <c r="B11" s="5" t="s">
        <v>88</v>
      </c>
      <c r="C11" s="5" t="s">
        <v>89</v>
      </c>
      <c r="D11" s="5" t="s">
        <v>90</v>
      </c>
      <c r="E11" s="8" t="s">
        <v>202</v>
      </c>
      <c r="F11" s="5">
        <v>94.18</v>
      </c>
      <c r="G11" s="10"/>
    </row>
    <row r="12" spans="1:11" ht="24.75" customHeight="1" thickBot="1">
      <c r="A12" s="11"/>
      <c r="B12" s="11"/>
      <c r="C12" s="11"/>
      <c r="D12" s="11"/>
      <c r="E12" s="12" t="s">
        <v>14</v>
      </c>
      <c r="F12" s="21"/>
      <c r="G12" s="13"/>
    </row>
    <row r="13" spans="1:11" ht="18" thickTop="1">
      <c r="A13" s="14"/>
    </row>
  </sheetData>
  <mergeCells count="9">
    <mergeCell ref="A1:G1"/>
    <mergeCell ref="A2:G2"/>
    <mergeCell ref="A3:G3"/>
    <mergeCell ref="I9:I10"/>
    <mergeCell ref="J9:J10"/>
    <mergeCell ref="G4:G5"/>
    <mergeCell ref="A4:A5"/>
    <mergeCell ref="B4:D4"/>
    <mergeCell ref="F4:F5"/>
  </mergeCells>
  <pageMargins left="0.31496062992126" right="0.31496062992126" top="0.35433070866141703" bottom="0.15748031496063" header="0.31496062992126" footer="0.31496062992126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13" zoomScaleNormal="100" workbookViewId="0">
      <selection activeCell="E31" sqref="E31"/>
    </sheetView>
  </sheetViews>
  <sheetFormatPr defaultRowHeight="15"/>
  <cols>
    <col min="1" max="1" width="37.140625" customWidth="1"/>
    <col min="2" max="2" width="20.7109375" customWidth="1"/>
    <col min="3" max="3" width="20.85546875" customWidth="1"/>
    <col min="4" max="4" width="22" customWidth="1"/>
    <col min="5" max="5" width="30.7109375" customWidth="1"/>
    <col min="6" max="6" width="11.140625" customWidth="1"/>
    <col min="7" max="7" width="10.7109375" customWidth="1"/>
  </cols>
  <sheetData>
    <row r="1" spans="1:13" ht="16.5" customHeight="1">
      <c r="A1" s="74" t="s">
        <v>6</v>
      </c>
      <c r="B1" s="74"/>
      <c r="C1" s="74"/>
      <c r="D1" s="74"/>
      <c r="E1" s="74"/>
      <c r="F1" s="74"/>
      <c r="G1" s="74"/>
    </row>
    <row r="2" spans="1:13" ht="18" customHeight="1">
      <c r="A2" s="74" t="s">
        <v>27</v>
      </c>
      <c r="B2" s="74"/>
      <c r="C2" s="74"/>
      <c r="D2" s="74"/>
      <c r="E2" s="74"/>
      <c r="F2" s="74"/>
      <c r="G2" s="74"/>
    </row>
    <row r="3" spans="1:13" ht="22.5" customHeight="1">
      <c r="A3" s="75" t="s">
        <v>181</v>
      </c>
      <c r="B3" s="75"/>
      <c r="C3" s="75"/>
      <c r="D3" s="75"/>
      <c r="E3" s="75"/>
      <c r="F3" s="75"/>
      <c r="G3" s="75"/>
    </row>
    <row r="4" spans="1:13" ht="21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13" ht="24.75" customHeight="1">
      <c r="A5" s="72"/>
      <c r="B5" s="24" t="s">
        <v>3</v>
      </c>
      <c r="C5" s="24" t="s">
        <v>4</v>
      </c>
      <c r="D5" s="24" t="s">
        <v>5</v>
      </c>
      <c r="E5" s="2"/>
      <c r="F5" s="73"/>
      <c r="G5" s="71"/>
    </row>
    <row r="6" spans="1:13" ht="122.25" customHeight="1">
      <c r="A6" s="8" t="s">
        <v>59</v>
      </c>
      <c r="B6" s="4">
        <v>8.39</v>
      </c>
      <c r="C6" s="4">
        <v>8.23</v>
      </c>
      <c r="D6" s="4">
        <v>8.16</v>
      </c>
      <c r="E6" s="4">
        <v>8.3800000000000008</v>
      </c>
      <c r="F6" s="4">
        <v>51.56</v>
      </c>
      <c r="G6" s="58" t="s">
        <v>174</v>
      </c>
    </row>
    <row r="7" spans="1:13" ht="99" customHeight="1">
      <c r="A7" s="3" t="s">
        <v>28</v>
      </c>
      <c r="B7" s="5" t="s">
        <v>116</v>
      </c>
      <c r="C7" s="5" t="s">
        <v>116</v>
      </c>
      <c r="D7" s="5" t="s">
        <v>117</v>
      </c>
      <c r="E7" s="6"/>
      <c r="F7" s="5"/>
      <c r="G7" s="10"/>
      <c r="I7" s="41"/>
      <c r="J7" s="42"/>
      <c r="K7" s="42"/>
      <c r="L7" s="42"/>
      <c r="M7" s="42"/>
    </row>
    <row r="8" spans="1:13" ht="99.75" customHeight="1">
      <c r="A8" s="3" t="s">
        <v>29</v>
      </c>
      <c r="B8" s="5" t="s">
        <v>118</v>
      </c>
      <c r="C8" s="5" t="s">
        <v>119</v>
      </c>
      <c r="D8" s="5" t="s">
        <v>120</v>
      </c>
      <c r="E8" s="6"/>
      <c r="F8" s="5"/>
      <c r="G8" s="10"/>
    </row>
    <row r="9" spans="1:13" ht="60" customHeight="1">
      <c r="A9" s="6" t="s">
        <v>77</v>
      </c>
      <c r="B9" s="16"/>
      <c r="C9" s="17">
        <v>100</v>
      </c>
      <c r="D9" s="18"/>
      <c r="E9" s="6" t="s">
        <v>13</v>
      </c>
      <c r="F9" s="39">
        <v>0</v>
      </c>
      <c r="G9" s="10"/>
      <c r="I9" s="41"/>
      <c r="J9" s="41"/>
      <c r="K9" s="41"/>
    </row>
    <row r="10" spans="1:13" ht="96.75" customHeight="1">
      <c r="A10" s="6" t="s">
        <v>62</v>
      </c>
      <c r="B10" s="6" t="s">
        <v>121</v>
      </c>
      <c r="C10" s="6" t="s">
        <v>122</v>
      </c>
      <c r="D10" s="6" t="s">
        <v>123</v>
      </c>
      <c r="E10" s="6"/>
      <c r="F10" s="5"/>
      <c r="G10" s="10"/>
      <c r="I10" s="43"/>
      <c r="J10" s="42"/>
      <c r="K10" s="43"/>
    </row>
    <row r="11" spans="1:13" ht="138" customHeight="1">
      <c r="A11" s="6" t="s">
        <v>63</v>
      </c>
      <c r="B11" s="6" t="s">
        <v>113</v>
      </c>
      <c r="C11" s="6" t="s">
        <v>114</v>
      </c>
      <c r="D11" s="6" t="s">
        <v>115</v>
      </c>
      <c r="E11" s="6" t="s">
        <v>176</v>
      </c>
      <c r="F11" s="5">
        <v>100</v>
      </c>
      <c r="G11" s="53" t="s">
        <v>173</v>
      </c>
      <c r="I11" s="43"/>
      <c r="J11" s="42"/>
      <c r="K11" s="43"/>
    </row>
    <row r="12" spans="1:13" ht="108" customHeight="1">
      <c r="A12" s="6" t="s">
        <v>18</v>
      </c>
      <c r="B12" s="5" t="s">
        <v>88</v>
      </c>
      <c r="C12" s="5" t="s">
        <v>89</v>
      </c>
      <c r="D12" s="5" t="s">
        <v>90</v>
      </c>
      <c r="E12" s="8" t="s">
        <v>202</v>
      </c>
      <c r="F12" s="5">
        <v>94.18</v>
      </c>
      <c r="G12" s="10"/>
    </row>
    <row r="13" spans="1:13" ht="24.75" customHeight="1" thickBot="1">
      <c r="A13" s="11"/>
      <c r="B13" s="11"/>
      <c r="C13" s="11"/>
      <c r="D13" s="11"/>
      <c r="E13" s="12" t="s">
        <v>14</v>
      </c>
      <c r="F13" s="38"/>
      <c r="G13" s="13"/>
    </row>
    <row r="14" spans="1:13" ht="18" thickTop="1">
      <c r="A14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6" right="0.31496062992126" top="0.74803149606299202" bottom="0.15748031496063" header="0.31496062992126" footer="0.31496062992126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opLeftCell="A4" workbookViewId="0">
      <selection activeCell="E10" sqref="E10:F10"/>
    </sheetView>
  </sheetViews>
  <sheetFormatPr defaultRowHeight="15"/>
  <cols>
    <col min="1" max="1" width="36.7109375" customWidth="1"/>
    <col min="2" max="2" width="20.7109375" customWidth="1"/>
    <col min="3" max="3" width="20.85546875" customWidth="1"/>
    <col min="4" max="4" width="21.140625" customWidth="1"/>
    <col min="5" max="5" width="33.42578125" customWidth="1"/>
    <col min="6" max="6" width="11.7109375" customWidth="1"/>
    <col min="7" max="7" width="9.85546875" customWidth="1"/>
  </cols>
  <sheetData>
    <row r="1" spans="1:13" ht="16.5" customHeight="1">
      <c r="A1" s="74" t="s">
        <v>6</v>
      </c>
      <c r="B1" s="74"/>
      <c r="C1" s="74"/>
      <c r="D1" s="74"/>
      <c r="E1" s="74"/>
      <c r="F1" s="74"/>
      <c r="G1" s="74"/>
    </row>
    <row r="2" spans="1:13" ht="18" customHeight="1">
      <c r="A2" s="74" t="s">
        <v>20</v>
      </c>
      <c r="B2" s="74"/>
      <c r="C2" s="74"/>
      <c r="D2" s="74"/>
      <c r="E2" s="74"/>
      <c r="F2" s="74"/>
      <c r="G2" s="74"/>
    </row>
    <row r="3" spans="1:13" ht="22.5" customHeight="1">
      <c r="A3" s="75" t="s">
        <v>181</v>
      </c>
      <c r="B3" s="75"/>
      <c r="C3" s="75"/>
      <c r="D3" s="75"/>
      <c r="E3" s="75"/>
      <c r="F3" s="75"/>
      <c r="G3" s="75"/>
    </row>
    <row r="4" spans="1:13" ht="21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13" ht="24.75" customHeight="1">
      <c r="A5" s="72"/>
      <c r="B5" s="22" t="s">
        <v>3</v>
      </c>
      <c r="C5" s="22" t="s">
        <v>4</v>
      </c>
      <c r="D5" s="22" t="s">
        <v>5</v>
      </c>
      <c r="E5" s="2"/>
      <c r="F5" s="73"/>
      <c r="G5" s="71"/>
      <c r="J5" s="41"/>
      <c r="K5" s="41"/>
      <c r="L5" s="41"/>
      <c r="M5" s="41"/>
    </row>
    <row r="6" spans="1:13" ht="76.5" customHeight="1">
      <c r="A6" s="8" t="s">
        <v>64</v>
      </c>
      <c r="B6" s="4" t="s">
        <v>124</v>
      </c>
      <c r="C6" s="4" t="s">
        <v>125</v>
      </c>
      <c r="D6" s="26" t="s">
        <v>126</v>
      </c>
      <c r="E6" s="7"/>
      <c r="F6" s="7"/>
      <c r="G6" s="10"/>
      <c r="J6" s="43"/>
      <c r="K6" s="43"/>
      <c r="L6" s="42"/>
      <c r="M6" s="41"/>
    </row>
    <row r="7" spans="1:13" ht="60.75" customHeight="1">
      <c r="A7" s="3" t="s">
        <v>21</v>
      </c>
      <c r="B7" s="4" t="s">
        <v>124</v>
      </c>
      <c r="C7" s="4" t="s">
        <v>125</v>
      </c>
      <c r="D7" s="26" t="s">
        <v>126</v>
      </c>
      <c r="E7" s="6"/>
      <c r="F7" s="6"/>
      <c r="G7" s="10"/>
      <c r="J7" s="43"/>
      <c r="K7" s="43"/>
      <c r="L7" s="42"/>
      <c r="M7" s="41"/>
    </row>
    <row r="8" spans="1:13" ht="48" customHeight="1">
      <c r="A8" s="6" t="s">
        <v>51</v>
      </c>
      <c r="B8" s="16"/>
      <c r="C8" s="17">
        <v>100</v>
      </c>
      <c r="D8" s="18"/>
      <c r="E8" s="6" t="s">
        <v>13</v>
      </c>
      <c r="F8" s="19">
        <v>0</v>
      </c>
      <c r="G8" s="10"/>
      <c r="J8" s="41"/>
      <c r="K8" s="41"/>
      <c r="L8" s="41"/>
      <c r="M8" s="41"/>
    </row>
    <row r="9" spans="1:13" ht="59.25" customHeight="1">
      <c r="A9" s="6" t="s">
        <v>65</v>
      </c>
      <c r="B9" s="4" t="s">
        <v>124</v>
      </c>
      <c r="C9" s="4" t="s">
        <v>125</v>
      </c>
      <c r="D9" s="26" t="s">
        <v>126</v>
      </c>
      <c r="E9" s="6"/>
      <c r="F9" s="6"/>
      <c r="G9" s="10"/>
    </row>
    <row r="10" spans="1:13" ht="64.5" customHeight="1">
      <c r="A10" s="6" t="s">
        <v>56</v>
      </c>
      <c r="B10" s="5" t="s">
        <v>88</v>
      </c>
      <c r="C10" s="5" t="s">
        <v>89</v>
      </c>
      <c r="D10" s="5" t="s">
        <v>90</v>
      </c>
      <c r="E10" s="8" t="s">
        <v>202</v>
      </c>
      <c r="F10" s="5">
        <v>94.18</v>
      </c>
      <c r="G10" s="10"/>
    </row>
    <row r="11" spans="1:13" ht="24.75" customHeight="1" thickBot="1">
      <c r="A11" s="11"/>
      <c r="B11" s="11"/>
      <c r="C11" s="11"/>
      <c r="D11" s="11"/>
      <c r="E11" s="12" t="s">
        <v>14</v>
      </c>
      <c r="F11" s="21"/>
      <c r="G11" s="13"/>
    </row>
    <row r="12" spans="1:13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7" zoomScaleNormal="100" workbookViewId="0">
      <selection activeCell="E10" sqref="E10:F10"/>
    </sheetView>
  </sheetViews>
  <sheetFormatPr defaultRowHeight="15"/>
  <cols>
    <col min="1" max="1" width="36.5703125" customWidth="1"/>
    <col min="2" max="2" width="20.7109375" customWidth="1"/>
    <col min="3" max="3" width="20.85546875" customWidth="1"/>
    <col min="4" max="4" width="21.140625" customWidth="1"/>
    <col min="5" max="5" width="35.5703125" customWidth="1"/>
    <col min="6" max="6" width="11.7109375" customWidth="1"/>
    <col min="7" max="7" width="9.85546875" customWidth="1"/>
  </cols>
  <sheetData>
    <row r="1" spans="1:7" ht="16.5" customHeight="1">
      <c r="A1" s="74" t="s">
        <v>6</v>
      </c>
      <c r="B1" s="74"/>
      <c r="C1" s="74"/>
      <c r="D1" s="74"/>
      <c r="E1" s="74"/>
      <c r="F1" s="74"/>
      <c r="G1" s="74"/>
    </row>
    <row r="2" spans="1:7" ht="18" customHeight="1">
      <c r="A2" s="74" t="s">
        <v>32</v>
      </c>
      <c r="B2" s="74"/>
      <c r="C2" s="74"/>
      <c r="D2" s="74"/>
      <c r="E2" s="74"/>
      <c r="F2" s="74"/>
      <c r="G2" s="74"/>
    </row>
    <row r="3" spans="1:7" ht="22.5" customHeight="1">
      <c r="A3" s="75" t="s">
        <v>181</v>
      </c>
      <c r="B3" s="75"/>
      <c r="C3" s="75"/>
      <c r="D3" s="75"/>
      <c r="E3" s="75"/>
      <c r="F3" s="75"/>
      <c r="G3" s="75"/>
    </row>
    <row r="4" spans="1:7" ht="21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7" ht="21.75" customHeight="1">
      <c r="A5" s="72"/>
      <c r="B5" s="66" t="s">
        <v>3</v>
      </c>
      <c r="C5" s="66" t="s">
        <v>4</v>
      </c>
      <c r="D5" s="66" t="s">
        <v>5</v>
      </c>
      <c r="E5" s="2"/>
      <c r="F5" s="73"/>
      <c r="G5" s="71"/>
    </row>
    <row r="6" spans="1:7" ht="75.75" customHeight="1">
      <c r="A6" s="44" t="s">
        <v>66</v>
      </c>
      <c r="B6" s="48" t="s">
        <v>127</v>
      </c>
      <c r="C6" s="48" t="s">
        <v>128</v>
      </c>
      <c r="D6" s="48" t="s">
        <v>129</v>
      </c>
      <c r="E6" s="45"/>
      <c r="F6" s="7"/>
      <c r="G6" s="10"/>
    </row>
    <row r="7" spans="1:7" ht="42.75" customHeight="1">
      <c r="A7" s="46" t="s">
        <v>33</v>
      </c>
      <c r="B7" s="5" t="s">
        <v>130</v>
      </c>
      <c r="C7" s="5" t="s">
        <v>131</v>
      </c>
      <c r="D7" s="5" t="s">
        <v>132</v>
      </c>
      <c r="E7" s="47"/>
      <c r="F7" s="6"/>
      <c r="G7" s="10"/>
    </row>
    <row r="8" spans="1:7" ht="40.5" customHeight="1">
      <c r="A8" s="6" t="s">
        <v>51</v>
      </c>
      <c r="B8" s="50"/>
      <c r="C8" s="51">
        <v>100</v>
      </c>
      <c r="D8" s="52"/>
      <c r="E8" s="6" t="s">
        <v>13</v>
      </c>
      <c r="F8" s="19">
        <v>0</v>
      </c>
      <c r="G8" s="10"/>
    </row>
    <row r="9" spans="1:7" ht="267" customHeight="1">
      <c r="A9" s="49" t="s">
        <v>67</v>
      </c>
      <c r="B9" s="5" t="s">
        <v>133</v>
      </c>
      <c r="C9" s="5" t="s">
        <v>134</v>
      </c>
      <c r="D9" s="5" t="s">
        <v>135</v>
      </c>
      <c r="E9" s="47" t="s">
        <v>136</v>
      </c>
      <c r="F9" s="5">
        <v>100</v>
      </c>
      <c r="G9" s="54" t="s">
        <v>137</v>
      </c>
    </row>
    <row r="10" spans="1:7" ht="73.5" customHeight="1">
      <c r="A10" s="6" t="s">
        <v>56</v>
      </c>
      <c r="B10" s="5" t="s">
        <v>88</v>
      </c>
      <c r="C10" s="5" t="s">
        <v>89</v>
      </c>
      <c r="D10" s="5" t="s">
        <v>90</v>
      </c>
      <c r="E10" s="8" t="s">
        <v>202</v>
      </c>
      <c r="F10" s="5">
        <v>94.18</v>
      </c>
      <c r="G10" s="10"/>
    </row>
    <row r="11" spans="1:7" ht="24.75" customHeight="1" thickBot="1">
      <c r="A11" s="11"/>
      <c r="B11" s="11"/>
      <c r="C11" s="11"/>
      <c r="D11" s="11"/>
      <c r="E11" s="12" t="s">
        <v>14</v>
      </c>
      <c r="F11" s="21"/>
      <c r="G11" s="13"/>
    </row>
    <row r="12" spans="1:7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7" zoomScale="90" zoomScaleNormal="90" workbookViewId="0">
      <selection activeCell="L10" sqref="L10"/>
    </sheetView>
  </sheetViews>
  <sheetFormatPr defaultRowHeight="15"/>
  <cols>
    <col min="1" max="1" width="33.5703125" customWidth="1"/>
    <col min="2" max="2" width="26.42578125" customWidth="1"/>
    <col min="3" max="3" width="23.85546875" customWidth="1"/>
    <col min="4" max="4" width="24.7109375" customWidth="1"/>
    <col min="5" max="5" width="28.42578125" customWidth="1"/>
    <col min="6" max="6" width="10.140625" customWidth="1"/>
    <col min="7" max="7" width="9" customWidth="1"/>
  </cols>
  <sheetData>
    <row r="1" spans="1:11" ht="16.5" customHeight="1">
      <c r="A1" s="74" t="s">
        <v>6</v>
      </c>
      <c r="B1" s="74"/>
      <c r="C1" s="74"/>
      <c r="D1" s="74"/>
      <c r="E1" s="74"/>
      <c r="F1" s="74"/>
      <c r="G1" s="74"/>
    </row>
    <row r="2" spans="1:11" ht="18" customHeight="1">
      <c r="A2" s="74" t="s">
        <v>36</v>
      </c>
      <c r="B2" s="74"/>
      <c r="C2" s="74"/>
      <c r="D2" s="74"/>
      <c r="E2" s="74"/>
      <c r="F2" s="74"/>
      <c r="G2" s="74"/>
    </row>
    <row r="3" spans="1:11" ht="22.5" customHeight="1">
      <c r="A3" s="75" t="s">
        <v>181</v>
      </c>
      <c r="B3" s="75"/>
      <c r="C3" s="75"/>
      <c r="D3" s="75"/>
      <c r="E3" s="75"/>
      <c r="F3" s="75"/>
      <c r="G3" s="75"/>
    </row>
    <row r="4" spans="1:11" ht="21.75" customHeight="1">
      <c r="A4" s="72" t="s">
        <v>0</v>
      </c>
      <c r="B4" s="72" t="s">
        <v>19</v>
      </c>
      <c r="C4" s="72"/>
      <c r="D4" s="72"/>
      <c r="E4" s="1" t="s">
        <v>1</v>
      </c>
      <c r="F4" s="73" t="s">
        <v>2</v>
      </c>
      <c r="G4" s="70" t="s">
        <v>11</v>
      </c>
    </row>
    <row r="5" spans="1:11" ht="21.75" customHeight="1">
      <c r="A5" s="72"/>
      <c r="B5" s="20" t="s">
        <v>3</v>
      </c>
      <c r="C5" s="20" t="s">
        <v>4</v>
      </c>
      <c r="D5" s="20" t="s">
        <v>5</v>
      </c>
      <c r="E5" s="2"/>
      <c r="F5" s="73"/>
      <c r="G5" s="71"/>
    </row>
    <row r="6" spans="1:11" ht="57.75" customHeight="1">
      <c r="A6" s="3" t="s">
        <v>68</v>
      </c>
      <c r="B6" s="5" t="s">
        <v>138</v>
      </c>
      <c r="C6" s="5" t="s">
        <v>139</v>
      </c>
      <c r="D6" s="5" t="s">
        <v>140</v>
      </c>
      <c r="E6" s="7"/>
      <c r="F6" s="7"/>
      <c r="G6" s="10"/>
    </row>
    <row r="7" spans="1:11" ht="117.75" customHeight="1">
      <c r="A7" s="3" t="s">
        <v>44</v>
      </c>
      <c r="B7" s="8" t="s">
        <v>141</v>
      </c>
      <c r="C7" s="8" t="s">
        <v>142</v>
      </c>
      <c r="D7" s="8" t="s">
        <v>143</v>
      </c>
      <c r="E7" s="6"/>
      <c r="F7" s="6"/>
      <c r="G7" s="10"/>
      <c r="I7" s="43"/>
      <c r="J7" s="43"/>
      <c r="K7" s="43"/>
    </row>
    <row r="8" spans="1:11" ht="50.25" customHeight="1">
      <c r="A8" s="6" t="s">
        <v>51</v>
      </c>
      <c r="B8" s="33"/>
      <c r="C8" s="34">
        <v>100</v>
      </c>
      <c r="D8" s="35"/>
      <c r="E8" s="7" t="s">
        <v>13</v>
      </c>
      <c r="F8" s="67" t="s">
        <v>199</v>
      </c>
      <c r="G8" s="36"/>
    </row>
    <row r="9" spans="1:11" ht="78" customHeight="1">
      <c r="A9" s="8" t="s">
        <v>69</v>
      </c>
      <c r="B9" s="6" t="s">
        <v>144</v>
      </c>
      <c r="C9" s="6" t="s">
        <v>145</v>
      </c>
      <c r="D9" s="6" t="s">
        <v>146</v>
      </c>
      <c r="E9" s="10"/>
      <c r="F9" s="10"/>
      <c r="G9" s="10"/>
    </row>
    <row r="10" spans="1:11" ht="60.75" customHeight="1">
      <c r="A10" s="31" t="s">
        <v>56</v>
      </c>
      <c r="B10" s="5" t="s">
        <v>88</v>
      </c>
      <c r="C10" s="5" t="s">
        <v>89</v>
      </c>
      <c r="D10" s="5" t="s">
        <v>90</v>
      </c>
      <c r="E10" s="8" t="s">
        <v>202</v>
      </c>
      <c r="F10" s="5">
        <v>94.18</v>
      </c>
      <c r="G10" s="37"/>
    </row>
    <row r="11" spans="1:11" ht="24.75" customHeight="1" thickBot="1">
      <c r="A11" s="11"/>
      <c r="B11" s="11"/>
      <c r="C11" s="11"/>
      <c r="D11" s="11"/>
      <c r="E11" s="12" t="s">
        <v>14</v>
      </c>
      <c r="F11" s="21"/>
      <c r="G11" s="13"/>
    </row>
    <row r="12" spans="1:11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8</vt:i4>
      </vt:variant>
    </vt:vector>
  </HeadingPairs>
  <TitlesOfParts>
    <vt:vector size="24" baseType="lpstr">
      <vt:lpstr>กวค.</vt:lpstr>
      <vt:lpstr>กพพ.</vt:lpstr>
      <vt:lpstr>กพช.</vt:lpstr>
      <vt:lpstr>กพส.</vt:lpstr>
      <vt:lpstr>กกอ.</vt:lpstr>
      <vt:lpstr>กสอ.</vt:lpstr>
      <vt:lpstr>กถผ.</vt:lpstr>
      <vt:lpstr>กพบ.</vt:lpstr>
      <vt:lpstr>กยผ.</vt:lpstr>
      <vt:lpstr>ศทส.</vt:lpstr>
      <vt:lpstr>สล.</vt:lpstr>
      <vt:lpstr>กพร.</vt:lpstr>
      <vt:lpstr>กตส.</vt:lpstr>
      <vt:lpstr>Sheet3</vt:lpstr>
      <vt:lpstr>Sheet1</vt:lpstr>
      <vt:lpstr>Sheet2</vt:lpstr>
      <vt:lpstr>กกอ.!Print_Titles</vt:lpstr>
      <vt:lpstr>กพบ.!Print_Titles</vt:lpstr>
      <vt:lpstr>กพพ.!Print_Titles</vt:lpstr>
      <vt:lpstr>กพร.!Print_Titles</vt:lpstr>
      <vt:lpstr>กวค.!Print_Titles</vt:lpstr>
      <vt:lpstr>กสอ.!Print_Titles</vt:lpstr>
      <vt:lpstr>ศทส.!Print_Titles</vt:lpstr>
      <vt:lpstr>สล.!Print_Titles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DedeT4F2</cp:lastModifiedBy>
  <cp:lastPrinted>2019-11-19T03:04:44Z</cp:lastPrinted>
  <dcterms:created xsi:type="dcterms:W3CDTF">2019-03-20T04:01:30Z</dcterms:created>
  <dcterms:modified xsi:type="dcterms:W3CDTF">2019-11-19T03:05:04Z</dcterms:modified>
</cp:coreProperties>
</file>